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Heimasíða\"/>
    </mc:Choice>
  </mc:AlternateContent>
  <workbookProtection workbookAlgorithmName="SHA-512" workbookHashValue="ok6PyoupQUFCgeGF0axFo2/TW939u608dKPYPzQR3jGcJqmGlQeqcctgA6ybZYiipr+bNOlBBAydPik171WHNg==" workbookSaltValue="cBsZ/UrA1LZ1TcfmVA8sCg==" workbookSpinCount="100000" lockStructure="1"/>
  <bookViews>
    <workbookView xWindow="0" yWindow="0" windowWidth="20160" windowHeight="9036" firstSheet="2" activeTab="2"/>
  </bookViews>
  <sheets>
    <sheet name="Grunnur" sheetId="1" state="hidden" r:id="rId1"/>
    <sheet name="Gögn" sheetId="4" state="hidden" r:id="rId2"/>
    <sheet name="Graf" sheetId="2" r:id="rId3"/>
  </sheets>
  <definedNames>
    <definedName name="_xlnm.Print_Area" localSheetId="2">Graf!$A$1:$T$37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4" l="1"/>
  <c r="P16" i="4" s="1"/>
  <c r="O16" i="4" l="1"/>
  <c r="U9" i="4"/>
  <c r="Q16" i="4" l="1"/>
  <c r="R16" i="4"/>
  <c r="N6" i="4"/>
  <c r="P6" i="4" s="1"/>
  <c r="N12" i="4"/>
  <c r="N13" i="4"/>
  <c r="N14" i="4"/>
  <c r="N15" i="4"/>
  <c r="N4" i="4"/>
  <c r="N11" i="4"/>
  <c r="P11" i="4" s="1"/>
  <c r="N5" i="4"/>
  <c r="N10" i="4"/>
  <c r="N9" i="4"/>
  <c r="N8" i="4"/>
  <c r="N7" i="4"/>
  <c r="O3" i="1"/>
  <c r="P3" i="1"/>
  <c r="Q3" i="1"/>
  <c r="R3" i="1"/>
  <c r="S3" i="1"/>
  <c r="T3" i="1"/>
  <c r="U3" i="1"/>
  <c r="V3" i="1"/>
  <c r="O4" i="1"/>
  <c r="P4" i="1"/>
  <c r="Q4" i="1"/>
  <c r="R4" i="1"/>
  <c r="S4" i="1"/>
  <c r="T4" i="1"/>
  <c r="U4" i="1"/>
  <c r="V4" i="1"/>
  <c r="O5" i="1"/>
  <c r="P5" i="1"/>
  <c r="Q5" i="1"/>
  <c r="R5" i="1"/>
  <c r="S5" i="1"/>
  <c r="T5" i="1"/>
  <c r="U5" i="1"/>
  <c r="V5" i="1"/>
  <c r="O6" i="1"/>
  <c r="P6" i="1"/>
  <c r="Q6" i="1"/>
  <c r="R6" i="1"/>
  <c r="S6" i="1"/>
  <c r="T6" i="1"/>
  <c r="U6" i="1"/>
  <c r="V6" i="1"/>
  <c r="O7" i="1"/>
  <c r="P7" i="1"/>
  <c r="Q7" i="1"/>
  <c r="R7" i="1"/>
  <c r="S7" i="1"/>
  <c r="T7" i="1"/>
  <c r="U7" i="1"/>
  <c r="V7" i="1"/>
  <c r="O8" i="1"/>
  <c r="P8" i="1"/>
  <c r="Q8" i="1"/>
  <c r="R8" i="1"/>
  <c r="S8" i="1"/>
  <c r="T8" i="1"/>
  <c r="U8" i="1"/>
  <c r="V8" i="1"/>
  <c r="O9" i="1"/>
  <c r="P9" i="1"/>
  <c r="Q9" i="1"/>
  <c r="R9" i="1"/>
  <c r="S9" i="1"/>
  <c r="T9" i="1"/>
  <c r="U9" i="1"/>
  <c r="V9" i="1"/>
  <c r="O10" i="1"/>
  <c r="P10" i="1"/>
  <c r="Q10" i="1"/>
  <c r="R10" i="1"/>
  <c r="S10" i="1"/>
  <c r="T10" i="1"/>
  <c r="U10" i="1"/>
  <c r="V10" i="1"/>
  <c r="O11" i="1"/>
  <c r="P11" i="1"/>
  <c r="Q11" i="1"/>
  <c r="R11" i="1"/>
  <c r="S11" i="1"/>
  <c r="T11" i="1"/>
  <c r="U11" i="1"/>
  <c r="V11" i="1"/>
  <c r="O12" i="1"/>
  <c r="P12" i="1"/>
  <c r="Q12" i="1"/>
  <c r="R12" i="1"/>
  <c r="S12" i="1"/>
  <c r="T12" i="1"/>
  <c r="U12" i="1"/>
  <c r="V12" i="1"/>
  <c r="O13" i="1"/>
  <c r="P13" i="1"/>
  <c r="Q13" i="1"/>
  <c r="R13" i="1"/>
  <c r="S13" i="1"/>
  <c r="T13" i="1"/>
  <c r="U13" i="1"/>
  <c r="V13" i="1"/>
  <c r="O14" i="1"/>
  <c r="P14" i="1"/>
  <c r="Q14" i="1"/>
  <c r="R14" i="1"/>
  <c r="S14" i="1"/>
  <c r="T14" i="1"/>
  <c r="U14" i="1"/>
  <c r="V14" i="1"/>
  <c r="O15" i="1"/>
  <c r="P15" i="1"/>
  <c r="Q15" i="1"/>
  <c r="R15" i="1"/>
  <c r="S15" i="1"/>
  <c r="T15" i="1"/>
  <c r="U15" i="1"/>
  <c r="V15" i="1"/>
  <c r="O16" i="1"/>
  <c r="P16" i="1"/>
  <c r="Q16" i="1"/>
  <c r="R16" i="1"/>
  <c r="S16" i="1"/>
  <c r="T16" i="1"/>
  <c r="U16" i="1"/>
  <c r="V16" i="1"/>
  <c r="O17" i="1"/>
  <c r="P17" i="1"/>
  <c r="Q17" i="1"/>
  <c r="R17" i="1"/>
  <c r="S17" i="1"/>
  <c r="T17" i="1"/>
  <c r="U17" i="1"/>
  <c r="V17" i="1"/>
  <c r="O18" i="1"/>
  <c r="P18" i="1"/>
  <c r="Q18" i="1"/>
  <c r="R18" i="1"/>
  <c r="S18" i="1"/>
  <c r="T18" i="1"/>
  <c r="U18" i="1"/>
  <c r="V18" i="1"/>
  <c r="O19" i="1"/>
  <c r="P19" i="1"/>
  <c r="Q19" i="1"/>
  <c r="R19" i="1"/>
  <c r="S19" i="1"/>
  <c r="T19" i="1"/>
  <c r="U19" i="1"/>
  <c r="V19" i="1"/>
  <c r="O20" i="1"/>
  <c r="P20" i="1"/>
  <c r="Q20" i="1"/>
  <c r="R20" i="1"/>
  <c r="S20" i="1"/>
  <c r="T20" i="1"/>
  <c r="U20" i="1"/>
  <c r="V20" i="1"/>
  <c r="O21" i="1"/>
  <c r="P21" i="1"/>
  <c r="Q21" i="1"/>
  <c r="R21" i="1"/>
  <c r="S21" i="1"/>
  <c r="T21" i="1"/>
  <c r="U21" i="1"/>
  <c r="V21" i="1"/>
  <c r="O22" i="1"/>
  <c r="P22" i="1"/>
  <c r="Q22" i="1"/>
  <c r="R22" i="1"/>
  <c r="S22" i="1"/>
  <c r="T22" i="1"/>
  <c r="U22" i="1"/>
  <c r="V22" i="1"/>
  <c r="O23" i="1"/>
  <c r="P23" i="1"/>
  <c r="Q23" i="1"/>
  <c r="R23" i="1"/>
  <c r="S23" i="1"/>
  <c r="T23" i="1"/>
  <c r="U23" i="1"/>
  <c r="V23" i="1"/>
  <c r="O24" i="1"/>
  <c r="P24" i="1"/>
  <c r="Q24" i="1"/>
  <c r="R24" i="1"/>
  <c r="S24" i="1"/>
  <c r="T24" i="1"/>
  <c r="U24" i="1"/>
  <c r="V24" i="1"/>
  <c r="O25" i="1"/>
  <c r="P25" i="1"/>
  <c r="Q25" i="1"/>
  <c r="R25" i="1"/>
  <c r="S25" i="1"/>
  <c r="T25" i="1"/>
  <c r="U25" i="1"/>
  <c r="V25" i="1"/>
  <c r="O26" i="1"/>
  <c r="P26" i="1"/>
  <c r="Q26" i="1"/>
  <c r="R26" i="1"/>
  <c r="S26" i="1"/>
  <c r="T26" i="1"/>
  <c r="U26" i="1"/>
  <c r="V26" i="1"/>
  <c r="O27" i="1"/>
  <c r="P27" i="1"/>
  <c r="Q27" i="1"/>
  <c r="R27" i="1"/>
  <c r="S27" i="1"/>
  <c r="T27" i="1"/>
  <c r="U27" i="1"/>
  <c r="V27" i="1"/>
  <c r="O28" i="1"/>
  <c r="P28" i="1"/>
  <c r="Q28" i="1"/>
  <c r="R28" i="1"/>
  <c r="S28" i="1"/>
  <c r="T28" i="1"/>
  <c r="U28" i="1"/>
  <c r="V28" i="1"/>
  <c r="O29" i="1"/>
  <c r="P29" i="1"/>
  <c r="Q29" i="1"/>
  <c r="R29" i="1"/>
  <c r="S29" i="1"/>
  <c r="T29" i="1"/>
  <c r="U29" i="1"/>
  <c r="V29" i="1"/>
  <c r="O30" i="1"/>
  <c r="P30" i="1"/>
  <c r="Q30" i="1"/>
  <c r="R30" i="1"/>
  <c r="S30" i="1"/>
  <c r="T30" i="1"/>
  <c r="U30" i="1"/>
  <c r="V30" i="1"/>
  <c r="O31" i="1"/>
  <c r="P31" i="1"/>
  <c r="Q31" i="1"/>
  <c r="R31" i="1"/>
  <c r="S31" i="1"/>
  <c r="T31" i="1"/>
  <c r="U31" i="1"/>
  <c r="V31" i="1"/>
  <c r="O32" i="1"/>
  <c r="P32" i="1"/>
  <c r="Q32" i="1"/>
  <c r="R32" i="1"/>
  <c r="S32" i="1"/>
  <c r="T32" i="1"/>
  <c r="U32" i="1"/>
  <c r="V32" i="1"/>
  <c r="O33" i="1"/>
  <c r="P33" i="1"/>
  <c r="Q33" i="1"/>
  <c r="R33" i="1"/>
  <c r="S33" i="1"/>
  <c r="T33" i="1"/>
  <c r="U33" i="1"/>
  <c r="V33" i="1"/>
  <c r="O34" i="1"/>
  <c r="P34" i="1"/>
  <c r="Q34" i="1"/>
  <c r="R34" i="1"/>
  <c r="S34" i="1"/>
  <c r="T34" i="1"/>
  <c r="U34" i="1"/>
  <c r="V34" i="1"/>
  <c r="O35" i="1"/>
  <c r="P35" i="1"/>
  <c r="Q35" i="1"/>
  <c r="R35" i="1"/>
  <c r="S35" i="1"/>
  <c r="T35" i="1"/>
  <c r="U35" i="1"/>
  <c r="V35" i="1"/>
  <c r="O36" i="1"/>
  <c r="P36" i="1"/>
  <c r="Q36" i="1"/>
  <c r="R36" i="1"/>
  <c r="S36" i="1"/>
  <c r="T36" i="1"/>
  <c r="U36" i="1"/>
  <c r="V36" i="1"/>
  <c r="O37" i="1"/>
  <c r="P37" i="1"/>
  <c r="Q37" i="1"/>
  <c r="R37" i="1"/>
  <c r="S37" i="1"/>
  <c r="T37" i="1"/>
  <c r="U37" i="1"/>
  <c r="V37" i="1"/>
  <c r="O38" i="1"/>
  <c r="P38" i="1"/>
  <c r="Q38" i="1"/>
  <c r="R38" i="1"/>
  <c r="S38" i="1"/>
  <c r="T38" i="1"/>
  <c r="U38" i="1"/>
  <c r="V38" i="1"/>
  <c r="O39" i="1"/>
  <c r="P39" i="1"/>
  <c r="Q39" i="1"/>
  <c r="R39" i="1"/>
  <c r="S39" i="1"/>
  <c r="T39" i="1"/>
  <c r="U39" i="1"/>
  <c r="V39" i="1"/>
  <c r="O40" i="1"/>
  <c r="P40" i="1"/>
  <c r="Q40" i="1"/>
  <c r="R40" i="1"/>
  <c r="S40" i="1"/>
  <c r="T40" i="1"/>
  <c r="U40" i="1"/>
  <c r="V40" i="1"/>
  <c r="O41" i="1"/>
  <c r="P41" i="1"/>
  <c r="Q41" i="1"/>
  <c r="R41" i="1"/>
  <c r="S41" i="1"/>
  <c r="T41" i="1"/>
  <c r="U41" i="1"/>
  <c r="V41" i="1"/>
  <c r="O42" i="1"/>
  <c r="P42" i="1"/>
  <c r="Q42" i="1"/>
  <c r="R42" i="1"/>
  <c r="S42" i="1"/>
  <c r="T42" i="1"/>
  <c r="U42" i="1"/>
  <c r="V42" i="1"/>
  <c r="O43" i="1"/>
  <c r="P43" i="1"/>
  <c r="Q43" i="1"/>
  <c r="R43" i="1"/>
  <c r="S43" i="1"/>
  <c r="T43" i="1"/>
  <c r="U43" i="1"/>
  <c r="V43" i="1"/>
  <c r="O44" i="1"/>
  <c r="P44" i="1"/>
  <c r="Q44" i="1"/>
  <c r="R44" i="1"/>
  <c r="S44" i="1"/>
  <c r="T44" i="1"/>
  <c r="U44" i="1"/>
  <c r="V44" i="1"/>
  <c r="O45" i="1"/>
  <c r="P45" i="1"/>
  <c r="Q45" i="1"/>
  <c r="R45" i="1"/>
  <c r="S45" i="1"/>
  <c r="T45" i="1"/>
  <c r="U45" i="1"/>
  <c r="V45" i="1"/>
  <c r="O46" i="1"/>
  <c r="P46" i="1"/>
  <c r="Q46" i="1"/>
  <c r="R46" i="1"/>
  <c r="S46" i="1"/>
  <c r="T46" i="1"/>
  <c r="U46" i="1"/>
  <c r="V46" i="1"/>
  <c r="O47" i="1"/>
  <c r="P47" i="1"/>
  <c r="Q47" i="1"/>
  <c r="R47" i="1"/>
  <c r="S47" i="1"/>
  <c r="T47" i="1"/>
  <c r="U47" i="1"/>
  <c r="V47" i="1"/>
  <c r="O48" i="1"/>
  <c r="P48" i="1"/>
  <c r="Q48" i="1"/>
  <c r="R48" i="1"/>
  <c r="S48" i="1"/>
  <c r="T48" i="1"/>
  <c r="U48" i="1"/>
  <c r="V48" i="1"/>
  <c r="O49" i="1"/>
  <c r="P49" i="1"/>
  <c r="Q49" i="1"/>
  <c r="R49" i="1"/>
  <c r="S49" i="1"/>
  <c r="T49" i="1"/>
  <c r="U49" i="1"/>
  <c r="V49" i="1"/>
  <c r="O50" i="1"/>
  <c r="P50" i="1"/>
  <c r="Q50" i="1"/>
  <c r="R50" i="1"/>
  <c r="S50" i="1"/>
  <c r="T50" i="1"/>
  <c r="U50" i="1"/>
  <c r="V50" i="1"/>
  <c r="O51" i="1"/>
  <c r="P51" i="1"/>
  <c r="Q51" i="1"/>
  <c r="R51" i="1"/>
  <c r="S51" i="1"/>
  <c r="T51" i="1"/>
  <c r="U51" i="1"/>
  <c r="V51" i="1"/>
  <c r="O52" i="1"/>
  <c r="P52" i="1"/>
  <c r="Q52" i="1"/>
  <c r="R52" i="1"/>
  <c r="S52" i="1"/>
  <c r="T52" i="1"/>
  <c r="U52" i="1"/>
  <c r="V52" i="1"/>
  <c r="O53" i="1"/>
  <c r="P53" i="1"/>
  <c r="Q53" i="1"/>
  <c r="R53" i="1"/>
  <c r="S53" i="1"/>
  <c r="T53" i="1"/>
  <c r="U53" i="1"/>
  <c r="V53" i="1"/>
  <c r="O54" i="1"/>
  <c r="P54" i="1"/>
  <c r="Q54" i="1"/>
  <c r="R54" i="1"/>
  <c r="S54" i="1"/>
  <c r="T54" i="1"/>
  <c r="U54" i="1"/>
  <c r="V54" i="1"/>
  <c r="O55" i="1"/>
  <c r="P55" i="1"/>
  <c r="Q55" i="1"/>
  <c r="R55" i="1"/>
  <c r="S55" i="1"/>
  <c r="T55" i="1"/>
  <c r="U55" i="1"/>
  <c r="V55" i="1"/>
  <c r="O56" i="1"/>
  <c r="P56" i="1"/>
  <c r="Q56" i="1"/>
  <c r="R56" i="1"/>
  <c r="S56" i="1"/>
  <c r="T56" i="1"/>
  <c r="U56" i="1"/>
  <c r="V56" i="1"/>
  <c r="O57" i="1"/>
  <c r="P57" i="1"/>
  <c r="Q57" i="1"/>
  <c r="R57" i="1"/>
  <c r="S57" i="1"/>
  <c r="T57" i="1"/>
  <c r="U57" i="1"/>
  <c r="V57" i="1"/>
  <c r="O58" i="1"/>
  <c r="P58" i="1"/>
  <c r="Q58" i="1"/>
  <c r="R58" i="1"/>
  <c r="S58" i="1"/>
  <c r="T58" i="1"/>
  <c r="U58" i="1"/>
  <c r="V58" i="1"/>
  <c r="O59" i="1"/>
  <c r="P59" i="1"/>
  <c r="Q59" i="1"/>
  <c r="R59" i="1"/>
  <c r="S59" i="1"/>
  <c r="T59" i="1"/>
  <c r="U59" i="1"/>
  <c r="V59" i="1"/>
  <c r="O60" i="1"/>
  <c r="P60" i="1"/>
  <c r="Q60" i="1"/>
  <c r="R60" i="1"/>
  <c r="S60" i="1"/>
  <c r="T60" i="1"/>
  <c r="U60" i="1"/>
  <c r="V60" i="1"/>
  <c r="O61" i="1"/>
  <c r="P61" i="1"/>
  <c r="Q61" i="1"/>
  <c r="R61" i="1"/>
  <c r="S61" i="1"/>
  <c r="T61" i="1"/>
  <c r="U61" i="1"/>
  <c r="V61" i="1"/>
  <c r="O62" i="1"/>
  <c r="P62" i="1"/>
  <c r="Q62" i="1"/>
  <c r="R62" i="1"/>
  <c r="S62" i="1"/>
  <c r="T62" i="1"/>
  <c r="U62" i="1"/>
  <c r="V62" i="1"/>
  <c r="O63" i="1"/>
  <c r="P63" i="1"/>
  <c r="Q63" i="1"/>
  <c r="R63" i="1"/>
  <c r="S63" i="1"/>
  <c r="T63" i="1"/>
  <c r="U63" i="1"/>
  <c r="V63" i="1"/>
  <c r="O64" i="1"/>
  <c r="P64" i="1"/>
  <c r="Q64" i="1"/>
  <c r="R64" i="1"/>
  <c r="S64" i="1"/>
  <c r="T64" i="1"/>
  <c r="U64" i="1"/>
  <c r="V64" i="1"/>
  <c r="O65" i="1"/>
  <c r="P65" i="1"/>
  <c r="Q65" i="1"/>
  <c r="R65" i="1"/>
  <c r="S65" i="1"/>
  <c r="T65" i="1"/>
  <c r="U65" i="1"/>
  <c r="V65" i="1"/>
  <c r="O66" i="1"/>
  <c r="P66" i="1"/>
  <c r="Q66" i="1"/>
  <c r="R66" i="1"/>
  <c r="S66" i="1"/>
  <c r="T66" i="1"/>
  <c r="U66" i="1"/>
  <c r="V66" i="1"/>
  <c r="O67" i="1"/>
  <c r="P67" i="1"/>
  <c r="Q67" i="1"/>
  <c r="R67" i="1"/>
  <c r="S67" i="1"/>
  <c r="T67" i="1"/>
  <c r="U67" i="1"/>
  <c r="V67" i="1"/>
  <c r="O68" i="1"/>
  <c r="P68" i="1"/>
  <c r="Q68" i="1"/>
  <c r="R68" i="1"/>
  <c r="S68" i="1"/>
  <c r="T68" i="1"/>
  <c r="U68" i="1"/>
  <c r="V68" i="1"/>
  <c r="O69" i="1"/>
  <c r="P69" i="1"/>
  <c r="Q69" i="1"/>
  <c r="R69" i="1"/>
  <c r="S69" i="1"/>
  <c r="T69" i="1"/>
  <c r="U69" i="1"/>
  <c r="V69" i="1"/>
  <c r="O70" i="1"/>
  <c r="P70" i="1"/>
  <c r="Q70" i="1"/>
  <c r="R70" i="1"/>
  <c r="S70" i="1"/>
  <c r="T70" i="1"/>
  <c r="U70" i="1"/>
  <c r="V70" i="1"/>
  <c r="O71" i="1"/>
  <c r="P71" i="1"/>
  <c r="Q71" i="1"/>
  <c r="R71" i="1"/>
  <c r="S71" i="1"/>
  <c r="T71" i="1"/>
  <c r="U71" i="1"/>
  <c r="V71" i="1"/>
  <c r="O72" i="1"/>
  <c r="P72" i="1"/>
  <c r="Q72" i="1"/>
  <c r="R72" i="1"/>
  <c r="S72" i="1"/>
  <c r="T72" i="1"/>
  <c r="U72" i="1"/>
  <c r="V72" i="1"/>
  <c r="O73" i="1"/>
  <c r="P73" i="1"/>
  <c r="Q73" i="1"/>
  <c r="R73" i="1"/>
  <c r="S73" i="1"/>
  <c r="T73" i="1"/>
  <c r="U73" i="1"/>
  <c r="V73" i="1"/>
  <c r="O74" i="1"/>
  <c r="P74" i="1"/>
  <c r="Q74" i="1"/>
  <c r="R74" i="1"/>
  <c r="S74" i="1"/>
  <c r="T74" i="1"/>
  <c r="U74" i="1"/>
  <c r="V74" i="1"/>
  <c r="O75" i="1"/>
  <c r="P75" i="1"/>
  <c r="Q75" i="1"/>
  <c r="R75" i="1"/>
  <c r="S75" i="1"/>
  <c r="T75" i="1"/>
  <c r="U75" i="1"/>
  <c r="V75" i="1"/>
  <c r="O76" i="1"/>
  <c r="P76" i="1"/>
  <c r="Q76" i="1"/>
  <c r="R76" i="1"/>
  <c r="S76" i="1"/>
  <c r="T76" i="1"/>
  <c r="U76" i="1"/>
  <c r="V76" i="1"/>
  <c r="O77" i="1"/>
  <c r="P77" i="1"/>
  <c r="Q77" i="1"/>
  <c r="R77" i="1"/>
  <c r="S77" i="1"/>
  <c r="T77" i="1"/>
  <c r="U77" i="1"/>
  <c r="V77" i="1"/>
  <c r="O78" i="1"/>
  <c r="P78" i="1"/>
  <c r="Q78" i="1"/>
  <c r="R78" i="1"/>
  <c r="S78" i="1"/>
  <c r="T78" i="1"/>
  <c r="U78" i="1"/>
  <c r="V78" i="1"/>
  <c r="O79" i="1"/>
  <c r="P79" i="1"/>
  <c r="Q79" i="1"/>
  <c r="R79" i="1"/>
  <c r="S79" i="1"/>
  <c r="T79" i="1"/>
  <c r="U79" i="1"/>
  <c r="V79" i="1"/>
  <c r="O80" i="1"/>
  <c r="P80" i="1"/>
  <c r="Q80" i="1"/>
  <c r="R80" i="1"/>
  <c r="S80" i="1"/>
  <c r="T80" i="1"/>
  <c r="U80" i="1"/>
  <c r="V80" i="1"/>
  <c r="O81" i="1"/>
  <c r="P81" i="1"/>
  <c r="Q81" i="1"/>
  <c r="R81" i="1"/>
  <c r="S81" i="1"/>
  <c r="T81" i="1"/>
  <c r="U81" i="1"/>
  <c r="V81" i="1"/>
  <c r="O82" i="1"/>
  <c r="P82" i="1"/>
  <c r="Q82" i="1"/>
  <c r="R82" i="1"/>
  <c r="S82" i="1"/>
  <c r="T82" i="1"/>
  <c r="U82" i="1"/>
  <c r="V82" i="1"/>
  <c r="O83" i="1"/>
  <c r="P83" i="1"/>
  <c r="Q83" i="1"/>
  <c r="R83" i="1"/>
  <c r="S83" i="1"/>
  <c r="T83" i="1"/>
  <c r="U83" i="1"/>
  <c r="V83" i="1"/>
  <c r="O84" i="1"/>
  <c r="P84" i="1"/>
  <c r="Q84" i="1"/>
  <c r="R84" i="1"/>
  <c r="S84" i="1"/>
  <c r="T84" i="1"/>
  <c r="U84" i="1"/>
  <c r="V84" i="1"/>
  <c r="O85" i="1"/>
  <c r="P85" i="1"/>
  <c r="Q85" i="1"/>
  <c r="R85" i="1"/>
  <c r="S85" i="1"/>
  <c r="T85" i="1"/>
  <c r="U85" i="1"/>
  <c r="V85" i="1"/>
  <c r="O86" i="1"/>
  <c r="P86" i="1"/>
  <c r="Q86" i="1"/>
  <c r="R86" i="1"/>
  <c r="S86" i="1"/>
  <c r="T86" i="1"/>
  <c r="U86" i="1"/>
  <c r="V86" i="1"/>
  <c r="O87" i="1"/>
  <c r="P87" i="1"/>
  <c r="Q87" i="1"/>
  <c r="R87" i="1"/>
  <c r="S87" i="1"/>
  <c r="T87" i="1"/>
  <c r="U87" i="1"/>
  <c r="V87" i="1"/>
  <c r="O88" i="1"/>
  <c r="P88" i="1"/>
  <c r="Q88" i="1"/>
  <c r="R88" i="1"/>
  <c r="S88" i="1"/>
  <c r="T88" i="1"/>
  <c r="U88" i="1"/>
  <c r="V88" i="1"/>
  <c r="O89" i="1"/>
  <c r="P89" i="1"/>
  <c r="Q89" i="1"/>
  <c r="R89" i="1"/>
  <c r="S89" i="1"/>
  <c r="T89" i="1"/>
  <c r="U89" i="1"/>
  <c r="V89" i="1"/>
  <c r="O90" i="1"/>
  <c r="P90" i="1"/>
  <c r="Q90" i="1"/>
  <c r="R90" i="1"/>
  <c r="S90" i="1"/>
  <c r="T90" i="1"/>
  <c r="U90" i="1"/>
  <c r="V90" i="1"/>
  <c r="O91" i="1"/>
  <c r="P91" i="1"/>
  <c r="Q91" i="1"/>
  <c r="R91" i="1"/>
  <c r="S91" i="1"/>
  <c r="T91" i="1"/>
  <c r="U91" i="1"/>
  <c r="V91" i="1"/>
  <c r="O92" i="1"/>
  <c r="P92" i="1"/>
  <c r="Q92" i="1"/>
  <c r="R92" i="1"/>
  <c r="S92" i="1"/>
  <c r="T92" i="1"/>
  <c r="U92" i="1"/>
  <c r="V92" i="1"/>
  <c r="O93" i="1"/>
  <c r="P93" i="1"/>
  <c r="Q93" i="1"/>
  <c r="R93" i="1"/>
  <c r="S93" i="1"/>
  <c r="T93" i="1"/>
  <c r="U93" i="1"/>
  <c r="V93" i="1"/>
  <c r="O94" i="1"/>
  <c r="P94" i="1"/>
  <c r="Q94" i="1"/>
  <c r="R94" i="1"/>
  <c r="S94" i="1"/>
  <c r="T94" i="1"/>
  <c r="U94" i="1"/>
  <c r="V94" i="1"/>
  <c r="O95" i="1"/>
  <c r="P95" i="1"/>
  <c r="Q95" i="1"/>
  <c r="R95" i="1"/>
  <c r="S95" i="1"/>
  <c r="T95" i="1"/>
  <c r="U95" i="1"/>
  <c r="V95" i="1"/>
  <c r="O96" i="1"/>
  <c r="P96" i="1"/>
  <c r="Q96" i="1"/>
  <c r="R96" i="1"/>
  <c r="S96" i="1"/>
  <c r="T96" i="1"/>
  <c r="U96" i="1"/>
  <c r="V96" i="1"/>
  <c r="O97" i="1"/>
  <c r="P97" i="1"/>
  <c r="Q97" i="1"/>
  <c r="R97" i="1"/>
  <c r="S97" i="1"/>
  <c r="T97" i="1"/>
  <c r="U97" i="1"/>
  <c r="V97" i="1"/>
  <c r="O98" i="1"/>
  <c r="P98" i="1"/>
  <c r="Q98" i="1"/>
  <c r="R98" i="1"/>
  <c r="S98" i="1"/>
  <c r="T98" i="1"/>
  <c r="U98" i="1"/>
  <c r="V98" i="1"/>
  <c r="O99" i="1"/>
  <c r="P99" i="1"/>
  <c r="Q99" i="1"/>
  <c r="R99" i="1"/>
  <c r="S99" i="1"/>
  <c r="T99" i="1"/>
  <c r="U99" i="1"/>
  <c r="V99" i="1"/>
  <c r="O100" i="1"/>
  <c r="P100" i="1"/>
  <c r="Q100" i="1"/>
  <c r="R100" i="1"/>
  <c r="S100" i="1"/>
  <c r="T100" i="1"/>
  <c r="U100" i="1"/>
  <c r="V100" i="1"/>
  <c r="O101" i="1"/>
  <c r="P101" i="1"/>
  <c r="Q101" i="1"/>
  <c r="R101" i="1"/>
  <c r="S101" i="1"/>
  <c r="T101" i="1"/>
  <c r="U101" i="1"/>
  <c r="V101" i="1"/>
  <c r="O102" i="1"/>
  <c r="P102" i="1"/>
  <c r="Q102" i="1"/>
  <c r="R102" i="1"/>
  <c r="S102" i="1"/>
  <c r="T102" i="1"/>
  <c r="U102" i="1"/>
  <c r="V102" i="1"/>
  <c r="O103" i="1"/>
  <c r="P103" i="1"/>
  <c r="Q103" i="1"/>
  <c r="R103" i="1"/>
  <c r="S103" i="1"/>
  <c r="T103" i="1"/>
  <c r="U103" i="1"/>
  <c r="V103" i="1"/>
  <c r="O104" i="1"/>
  <c r="P104" i="1"/>
  <c r="Q104" i="1"/>
  <c r="R104" i="1"/>
  <c r="S104" i="1"/>
  <c r="T104" i="1"/>
  <c r="U104" i="1"/>
  <c r="V104" i="1"/>
  <c r="O105" i="1"/>
  <c r="P105" i="1"/>
  <c r="Q105" i="1"/>
  <c r="R105" i="1"/>
  <c r="S105" i="1"/>
  <c r="T105" i="1"/>
  <c r="U105" i="1"/>
  <c r="V105" i="1"/>
  <c r="O106" i="1"/>
  <c r="P106" i="1"/>
  <c r="Q106" i="1"/>
  <c r="R106" i="1"/>
  <c r="S106" i="1"/>
  <c r="T106" i="1"/>
  <c r="U106" i="1"/>
  <c r="V106" i="1"/>
  <c r="O107" i="1"/>
  <c r="P107" i="1"/>
  <c r="Q107" i="1"/>
  <c r="R107" i="1"/>
  <c r="S107" i="1"/>
  <c r="T107" i="1"/>
  <c r="U107" i="1"/>
  <c r="V107" i="1"/>
  <c r="O108" i="1"/>
  <c r="P108" i="1"/>
  <c r="Q108" i="1"/>
  <c r="R108" i="1"/>
  <c r="S108" i="1"/>
  <c r="T108" i="1"/>
  <c r="U108" i="1"/>
  <c r="V108" i="1"/>
  <c r="O109" i="1"/>
  <c r="P109" i="1"/>
  <c r="Q109" i="1"/>
  <c r="R109" i="1"/>
  <c r="S109" i="1"/>
  <c r="T109" i="1"/>
  <c r="U109" i="1"/>
  <c r="V109" i="1"/>
  <c r="O110" i="1"/>
  <c r="P110" i="1"/>
  <c r="Q110" i="1"/>
  <c r="R110" i="1"/>
  <c r="S110" i="1"/>
  <c r="T110" i="1"/>
  <c r="U110" i="1"/>
  <c r="V110" i="1"/>
  <c r="O111" i="1"/>
  <c r="P111" i="1"/>
  <c r="Q111" i="1"/>
  <c r="R111" i="1"/>
  <c r="S111" i="1"/>
  <c r="T111" i="1"/>
  <c r="U111" i="1"/>
  <c r="V111" i="1"/>
  <c r="O112" i="1"/>
  <c r="P112" i="1"/>
  <c r="Q112" i="1"/>
  <c r="R112" i="1"/>
  <c r="S112" i="1"/>
  <c r="T112" i="1"/>
  <c r="U112" i="1"/>
  <c r="V112" i="1"/>
  <c r="O113" i="1"/>
  <c r="P113" i="1"/>
  <c r="Q113" i="1"/>
  <c r="R113" i="1"/>
  <c r="S113" i="1"/>
  <c r="T113" i="1"/>
  <c r="U113" i="1"/>
  <c r="V113" i="1"/>
  <c r="O114" i="1"/>
  <c r="P114" i="1"/>
  <c r="Q114" i="1"/>
  <c r="R114" i="1"/>
  <c r="S114" i="1"/>
  <c r="T114" i="1"/>
  <c r="U114" i="1"/>
  <c r="V114" i="1"/>
  <c r="O115" i="1"/>
  <c r="P115" i="1"/>
  <c r="Q115" i="1"/>
  <c r="R115" i="1"/>
  <c r="S115" i="1"/>
  <c r="T115" i="1"/>
  <c r="U115" i="1"/>
  <c r="V115" i="1"/>
  <c r="O116" i="1"/>
  <c r="P116" i="1"/>
  <c r="Q116" i="1"/>
  <c r="R116" i="1"/>
  <c r="S116" i="1"/>
  <c r="T116" i="1"/>
  <c r="U116" i="1"/>
  <c r="V116" i="1"/>
  <c r="O117" i="1"/>
  <c r="P117" i="1"/>
  <c r="Q117" i="1"/>
  <c r="R117" i="1"/>
  <c r="S117" i="1"/>
  <c r="T117" i="1"/>
  <c r="U117" i="1"/>
  <c r="V117" i="1"/>
  <c r="O118" i="1"/>
  <c r="P118" i="1"/>
  <c r="Q118" i="1"/>
  <c r="R118" i="1"/>
  <c r="S118" i="1"/>
  <c r="T118" i="1"/>
  <c r="U118" i="1"/>
  <c r="V118" i="1"/>
  <c r="O119" i="1"/>
  <c r="P119" i="1"/>
  <c r="Q119" i="1"/>
  <c r="R119" i="1"/>
  <c r="S119" i="1"/>
  <c r="T119" i="1"/>
  <c r="U119" i="1"/>
  <c r="V119" i="1"/>
  <c r="O120" i="1"/>
  <c r="P120" i="1"/>
  <c r="Q120" i="1"/>
  <c r="R120" i="1"/>
  <c r="S120" i="1"/>
  <c r="T120" i="1"/>
  <c r="U120" i="1"/>
  <c r="V120" i="1"/>
  <c r="O121" i="1"/>
  <c r="P121" i="1"/>
  <c r="Q121" i="1"/>
  <c r="R121" i="1"/>
  <c r="S121" i="1"/>
  <c r="T121" i="1"/>
  <c r="U121" i="1"/>
  <c r="V121" i="1"/>
  <c r="O122" i="1"/>
  <c r="P122" i="1"/>
  <c r="Q122" i="1"/>
  <c r="R122" i="1"/>
  <c r="S122" i="1"/>
  <c r="T122" i="1"/>
  <c r="U122" i="1"/>
  <c r="V122" i="1"/>
  <c r="O123" i="1"/>
  <c r="P123" i="1"/>
  <c r="Q123" i="1"/>
  <c r="R123" i="1"/>
  <c r="S123" i="1"/>
  <c r="T123" i="1"/>
  <c r="U123" i="1"/>
  <c r="V123" i="1"/>
  <c r="O124" i="1"/>
  <c r="P124" i="1"/>
  <c r="Q124" i="1"/>
  <c r="R124" i="1"/>
  <c r="S124" i="1"/>
  <c r="T124" i="1"/>
  <c r="U124" i="1"/>
  <c r="V124" i="1"/>
  <c r="O125" i="1"/>
  <c r="P125" i="1"/>
  <c r="Q125" i="1"/>
  <c r="R125" i="1"/>
  <c r="S125" i="1"/>
  <c r="T125" i="1"/>
  <c r="U125" i="1"/>
  <c r="V125" i="1"/>
  <c r="O126" i="1"/>
  <c r="P126" i="1"/>
  <c r="Q126" i="1"/>
  <c r="R126" i="1"/>
  <c r="S126" i="1"/>
  <c r="T126" i="1"/>
  <c r="U126" i="1"/>
  <c r="V126" i="1"/>
  <c r="O127" i="1"/>
  <c r="P127" i="1"/>
  <c r="Q127" i="1"/>
  <c r="R127" i="1"/>
  <c r="S127" i="1"/>
  <c r="T127" i="1"/>
  <c r="U127" i="1"/>
  <c r="V127" i="1"/>
  <c r="O128" i="1"/>
  <c r="P128" i="1"/>
  <c r="Q128" i="1"/>
  <c r="R128" i="1"/>
  <c r="S128" i="1"/>
  <c r="T128" i="1"/>
  <c r="U128" i="1"/>
  <c r="V128" i="1"/>
  <c r="O129" i="1"/>
  <c r="P129" i="1"/>
  <c r="Q129" i="1"/>
  <c r="R129" i="1"/>
  <c r="S129" i="1"/>
  <c r="T129" i="1"/>
  <c r="U129" i="1"/>
  <c r="V129" i="1"/>
  <c r="O130" i="1"/>
  <c r="P130" i="1"/>
  <c r="Q130" i="1"/>
  <c r="R130" i="1"/>
  <c r="S130" i="1"/>
  <c r="T130" i="1"/>
  <c r="U130" i="1"/>
  <c r="V130" i="1"/>
  <c r="O131" i="1"/>
  <c r="P131" i="1"/>
  <c r="Q131" i="1"/>
  <c r="R131" i="1"/>
  <c r="S131" i="1"/>
  <c r="T131" i="1"/>
  <c r="U131" i="1"/>
  <c r="V131" i="1"/>
  <c r="O132" i="1"/>
  <c r="P132" i="1"/>
  <c r="Q132" i="1"/>
  <c r="R132" i="1"/>
  <c r="S132" i="1"/>
  <c r="T132" i="1"/>
  <c r="U132" i="1"/>
  <c r="V132" i="1"/>
  <c r="O133" i="1"/>
  <c r="P133" i="1"/>
  <c r="Q133" i="1"/>
  <c r="R133" i="1"/>
  <c r="S133" i="1"/>
  <c r="T133" i="1"/>
  <c r="U133" i="1"/>
  <c r="V133" i="1"/>
  <c r="O134" i="1"/>
  <c r="P134" i="1"/>
  <c r="Q134" i="1"/>
  <c r="R134" i="1"/>
  <c r="S134" i="1"/>
  <c r="T134" i="1"/>
  <c r="U134" i="1"/>
  <c r="V134" i="1"/>
  <c r="O135" i="1"/>
  <c r="P135" i="1"/>
  <c r="Q135" i="1"/>
  <c r="R135" i="1"/>
  <c r="S135" i="1"/>
  <c r="T135" i="1"/>
  <c r="U135" i="1"/>
  <c r="V135" i="1"/>
  <c r="O136" i="1"/>
  <c r="P136" i="1"/>
  <c r="Q136" i="1"/>
  <c r="R136" i="1"/>
  <c r="S136" i="1"/>
  <c r="T136" i="1"/>
  <c r="U136" i="1"/>
  <c r="V136" i="1"/>
  <c r="O137" i="1"/>
  <c r="P137" i="1"/>
  <c r="Q137" i="1"/>
  <c r="R137" i="1"/>
  <c r="S137" i="1"/>
  <c r="T137" i="1"/>
  <c r="U137" i="1"/>
  <c r="V137" i="1"/>
  <c r="O138" i="1"/>
  <c r="P138" i="1"/>
  <c r="Q138" i="1"/>
  <c r="R138" i="1"/>
  <c r="S138" i="1"/>
  <c r="T138" i="1"/>
  <c r="U138" i="1"/>
  <c r="V138" i="1"/>
  <c r="O139" i="1"/>
  <c r="P139" i="1"/>
  <c r="Q139" i="1"/>
  <c r="R139" i="1"/>
  <c r="S139" i="1"/>
  <c r="T139" i="1"/>
  <c r="U139" i="1"/>
  <c r="V139" i="1"/>
  <c r="O140" i="1"/>
  <c r="P140" i="1"/>
  <c r="Q140" i="1"/>
  <c r="R140" i="1"/>
  <c r="S140" i="1"/>
  <c r="T140" i="1"/>
  <c r="U140" i="1"/>
  <c r="V140" i="1"/>
  <c r="O141" i="1"/>
  <c r="P141" i="1"/>
  <c r="Q141" i="1"/>
  <c r="R141" i="1"/>
  <c r="S141" i="1"/>
  <c r="T141" i="1"/>
  <c r="U141" i="1"/>
  <c r="V141" i="1"/>
  <c r="O142" i="1"/>
  <c r="P142" i="1"/>
  <c r="Q142" i="1"/>
  <c r="R142" i="1"/>
  <c r="S142" i="1"/>
  <c r="T142" i="1"/>
  <c r="U142" i="1"/>
  <c r="V142" i="1"/>
  <c r="O143" i="1"/>
  <c r="P143" i="1"/>
  <c r="Q143" i="1"/>
  <c r="R143" i="1"/>
  <c r="S143" i="1"/>
  <c r="T143" i="1"/>
  <c r="U143" i="1"/>
  <c r="V143" i="1"/>
  <c r="O144" i="1"/>
  <c r="P144" i="1"/>
  <c r="Q144" i="1"/>
  <c r="R144" i="1"/>
  <c r="S144" i="1"/>
  <c r="T144" i="1"/>
  <c r="U144" i="1"/>
  <c r="V144" i="1"/>
  <c r="O145" i="1"/>
  <c r="P145" i="1"/>
  <c r="Q145" i="1"/>
  <c r="R145" i="1"/>
  <c r="S145" i="1"/>
  <c r="T145" i="1"/>
  <c r="U145" i="1"/>
  <c r="V145" i="1"/>
  <c r="O146" i="1"/>
  <c r="P146" i="1"/>
  <c r="Q146" i="1"/>
  <c r="R146" i="1"/>
  <c r="S146" i="1"/>
  <c r="T146" i="1"/>
  <c r="U146" i="1"/>
  <c r="V146" i="1"/>
  <c r="O147" i="1"/>
  <c r="P147" i="1"/>
  <c r="Q147" i="1"/>
  <c r="R147" i="1"/>
  <c r="S147" i="1"/>
  <c r="T147" i="1"/>
  <c r="U147" i="1"/>
  <c r="V147" i="1"/>
  <c r="O148" i="1"/>
  <c r="P148" i="1"/>
  <c r="Q148" i="1"/>
  <c r="R148" i="1"/>
  <c r="S148" i="1"/>
  <c r="T148" i="1"/>
  <c r="U148" i="1"/>
  <c r="V148" i="1"/>
  <c r="O149" i="1"/>
  <c r="P149" i="1"/>
  <c r="Q149" i="1"/>
  <c r="R149" i="1"/>
  <c r="S149" i="1"/>
  <c r="T149" i="1"/>
  <c r="U149" i="1"/>
  <c r="V149" i="1"/>
  <c r="O150" i="1"/>
  <c r="P150" i="1"/>
  <c r="Q150" i="1"/>
  <c r="R150" i="1"/>
  <c r="S150" i="1"/>
  <c r="T150" i="1"/>
  <c r="U150" i="1"/>
  <c r="V150" i="1"/>
  <c r="O151" i="1"/>
  <c r="P151" i="1"/>
  <c r="Q151" i="1"/>
  <c r="R151" i="1"/>
  <c r="S151" i="1"/>
  <c r="T151" i="1"/>
  <c r="U151" i="1"/>
  <c r="V151" i="1"/>
  <c r="O152" i="1"/>
  <c r="P152" i="1"/>
  <c r="Q152" i="1"/>
  <c r="R152" i="1"/>
  <c r="S152" i="1"/>
  <c r="T152" i="1"/>
  <c r="U152" i="1"/>
  <c r="V152" i="1"/>
  <c r="O153" i="1"/>
  <c r="P153" i="1"/>
  <c r="Q153" i="1"/>
  <c r="R153" i="1"/>
  <c r="S153" i="1"/>
  <c r="T153" i="1"/>
  <c r="U153" i="1"/>
  <c r="V153" i="1"/>
  <c r="O154" i="1"/>
  <c r="P154" i="1"/>
  <c r="Q154" i="1"/>
  <c r="R154" i="1"/>
  <c r="S154" i="1"/>
  <c r="T154" i="1"/>
  <c r="U154" i="1"/>
  <c r="V154" i="1"/>
  <c r="O155" i="1"/>
  <c r="P155" i="1"/>
  <c r="Q155" i="1"/>
  <c r="R155" i="1"/>
  <c r="S155" i="1"/>
  <c r="T155" i="1"/>
  <c r="U155" i="1"/>
  <c r="V155" i="1"/>
  <c r="O156" i="1"/>
  <c r="P156" i="1"/>
  <c r="Q156" i="1"/>
  <c r="R156" i="1"/>
  <c r="S156" i="1"/>
  <c r="T156" i="1"/>
  <c r="U156" i="1"/>
  <c r="V156" i="1"/>
  <c r="O157" i="1"/>
  <c r="P157" i="1"/>
  <c r="Q157" i="1"/>
  <c r="R157" i="1"/>
  <c r="S157" i="1"/>
  <c r="T157" i="1"/>
  <c r="U157" i="1"/>
  <c r="V157" i="1"/>
  <c r="O158" i="1"/>
  <c r="P158" i="1"/>
  <c r="Q158" i="1"/>
  <c r="R158" i="1"/>
  <c r="S158" i="1"/>
  <c r="T158" i="1"/>
  <c r="U158" i="1"/>
  <c r="V158" i="1"/>
  <c r="O159" i="1"/>
  <c r="P159" i="1"/>
  <c r="Q159" i="1"/>
  <c r="R159" i="1"/>
  <c r="S159" i="1"/>
  <c r="T159" i="1"/>
  <c r="U159" i="1"/>
  <c r="V159" i="1"/>
  <c r="O160" i="1"/>
  <c r="P160" i="1"/>
  <c r="Q160" i="1"/>
  <c r="R160" i="1"/>
  <c r="S160" i="1"/>
  <c r="T160" i="1"/>
  <c r="U160" i="1"/>
  <c r="V160" i="1"/>
  <c r="O161" i="1"/>
  <c r="P161" i="1"/>
  <c r="Q161" i="1"/>
  <c r="R161" i="1"/>
  <c r="S161" i="1"/>
  <c r="T161" i="1"/>
  <c r="U161" i="1"/>
  <c r="V161" i="1"/>
  <c r="O162" i="1"/>
  <c r="P162" i="1"/>
  <c r="Q162" i="1"/>
  <c r="R162" i="1"/>
  <c r="S162" i="1"/>
  <c r="T162" i="1"/>
  <c r="U162" i="1"/>
  <c r="V162" i="1"/>
  <c r="O163" i="1"/>
  <c r="P163" i="1"/>
  <c r="Q163" i="1"/>
  <c r="R163" i="1"/>
  <c r="S163" i="1"/>
  <c r="T163" i="1"/>
  <c r="U163" i="1"/>
  <c r="V163" i="1"/>
  <c r="O164" i="1"/>
  <c r="P164" i="1"/>
  <c r="Q164" i="1"/>
  <c r="R164" i="1"/>
  <c r="S164" i="1"/>
  <c r="T164" i="1"/>
  <c r="U164" i="1"/>
  <c r="V164" i="1"/>
  <c r="O165" i="1"/>
  <c r="P165" i="1"/>
  <c r="Q165" i="1"/>
  <c r="R165" i="1"/>
  <c r="S165" i="1"/>
  <c r="T165" i="1"/>
  <c r="U165" i="1"/>
  <c r="V165" i="1"/>
  <c r="O166" i="1"/>
  <c r="P166" i="1"/>
  <c r="Q166" i="1"/>
  <c r="R166" i="1"/>
  <c r="S166" i="1"/>
  <c r="T166" i="1"/>
  <c r="U166" i="1"/>
  <c r="V166" i="1"/>
  <c r="O167" i="1"/>
  <c r="P167" i="1"/>
  <c r="Q167" i="1"/>
  <c r="R167" i="1"/>
  <c r="S167" i="1"/>
  <c r="T167" i="1"/>
  <c r="U167" i="1"/>
  <c r="V167" i="1"/>
  <c r="O168" i="1"/>
  <c r="P168" i="1"/>
  <c r="Q168" i="1"/>
  <c r="R168" i="1"/>
  <c r="S168" i="1"/>
  <c r="T168" i="1"/>
  <c r="U168" i="1"/>
  <c r="V168" i="1"/>
  <c r="O6" i="4" l="1"/>
  <c r="P15" i="4"/>
  <c r="O15" i="4"/>
  <c r="P14" i="4"/>
  <c r="O14" i="4"/>
  <c r="P13" i="4"/>
  <c r="O13" i="4"/>
  <c r="P12" i="4"/>
  <c r="O12" i="4"/>
  <c r="P9" i="4"/>
  <c r="O9" i="4"/>
  <c r="O8" i="4"/>
  <c r="P8" i="4"/>
  <c r="O10" i="4"/>
  <c r="P10" i="4"/>
  <c r="P5" i="4"/>
  <c r="O5" i="4"/>
  <c r="O4" i="4"/>
  <c r="P4" i="4"/>
  <c r="O7" i="4"/>
  <c r="P7" i="4"/>
  <c r="O11" i="4"/>
  <c r="Q10" i="4" l="1"/>
  <c r="R10" i="4"/>
  <c r="Q7" i="4"/>
  <c r="R7" i="4"/>
  <c r="Q8" i="4"/>
  <c r="R8" i="4"/>
  <c r="R9" i="4"/>
  <c r="Q9" i="4"/>
  <c r="R4" i="4"/>
  <c r="Q4" i="4"/>
  <c r="Q5" i="4"/>
  <c r="R5" i="4"/>
  <c r="Q6" i="4"/>
  <c r="R6" i="4"/>
  <c r="R12" i="4"/>
  <c r="Q12" i="4"/>
  <c r="R13" i="4"/>
  <c r="Q13" i="4"/>
  <c r="Q14" i="4"/>
  <c r="R14" i="4"/>
  <c r="R15" i="4"/>
  <c r="Q15" i="4"/>
  <c r="Q11" i="4"/>
  <c r="R11" i="4"/>
</calcChain>
</file>

<file path=xl/sharedStrings.xml><?xml version="1.0" encoding="utf-8"?>
<sst xmlns="http://schemas.openxmlformats.org/spreadsheetml/2006/main" count="864" uniqueCount="180">
  <si>
    <t>Sveitarfelag</t>
  </si>
  <si>
    <t>2010</t>
  </si>
  <si>
    <t>2011</t>
  </si>
  <si>
    <t>2012</t>
  </si>
  <si>
    <t>2013</t>
  </si>
  <si>
    <t>Tekjur</t>
  </si>
  <si>
    <t>0000 Reykjavíkurborg</t>
  </si>
  <si>
    <t>1000 Kópavogsbær</t>
  </si>
  <si>
    <t>1100 Seltjarnarneskaupstaður</t>
  </si>
  <si>
    <t>1400 Hafnarfjarðarkaupstaður</t>
  </si>
  <si>
    <t>1604 Mosfellsbær</t>
  </si>
  <si>
    <t>1606 Kjósarhreppur</t>
  </si>
  <si>
    <t>2000 Reykjanesbær</t>
  </si>
  <si>
    <t>2300 Grindavíkurbær</t>
  </si>
  <si>
    <t>2503 Sandgerðisbær</t>
  </si>
  <si>
    <t>2504 Sveitarfélagið Garður</t>
  </si>
  <si>
    <t>2506 Sveitarfélagið Vogar</t>
  </si>
  <si>
    <t>3000 Akraneskaupstaður</t>
  </si>
  <si>
    <t>3506 Skorradalshreppur</t>
  </si>
  <si>
    <t>3511 Hvalfjarðarsveit</t>
  </si>
  <si>
    <t>3609 Borgarbyggð</t>
  </si>
  <si>
    <t>3709 Grundarfjarðarbær</t>
  </si>
  <si>
    <t>3710 Helgafellssveit</t>
  </si>
  <si>
    <t>3711 Stykkishólmsbær</t>
  </si>
  <si>
    <t>3713 Eyja- og Miklaholtshreppur</t>
  </si>
  <si>
    <t>3714 Snæfellsbær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</si>
  <si>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</si>
  <si>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</si>
  <si>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</si>
  <si>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</si>
  <si>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</si>
  <si>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</si>
  <si>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</si>
  <si>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4901 Árneshreppur</t>
  </si>
  <si>
    <t>4902 Kaldrananeshreppur</t>
  </si>
  <si>
    <t>4911 Strandabyggð</t>
  </si>
  <si>
    <t>5200 Sveitarfélagið Skagafjörður</t>
  </si>
  <si>
    <t>5508 Húnaþing vestra</t>
  </si>
  <si>
    <t xml:space="preserve">5604 Blönduósbær </t>
  </si>
  <si>
    <t>5609 Sveitarfélagið Skagaströnd</t>
  </si>
  <si>
    <t>5611 Skagabyggð</t>
  </si>
  <si>
    <t>5612 Húnavatnshreppur</t>
  </si>
  <si>
    <t>5706 Akrahreppur</t>
  </si>
  <si>
    <t>6000 Akureyrarkaupstaður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</si>
  <si>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</si>
  <si>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</si>
  <si>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</si>
  <si>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</si>
  <si>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</si>
  <si>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</si>
  <si>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</si>
  <si>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6607 Skútustaðahreppur</t>
  </si>
  <si>
    <t>6611 Tjörneshreppur</t>
  </si>
  <si>
    <t>6612 Þingeyjarsveit</t>
  </si>
  <si>
    <t>6706 Svalbarðshreppur</t>
  </si>
  <si>
    <t>6709 Langanesbyggð</t>
  </si>
  <si>
    <t>7000 Seyðisfjarðarkaupstaður</t>
  </si>
  <si>
    <t>7300 Fjarðabyggð</t>
  </si>
  <si>
    <t>7502 Vopnafjarðarhreppur</t>
  </si>
  <si>
    <t>7505 Fljótsdalshreppur</t>
  </si>
  <si>
    <t>7509 Borgarfjarðarhreppur</t>
  </si>
  <si>
    <t>7613 Breiðdalshreppur</t>
  </si>
  <si>
    <t>7617 Djúpavogshreppur</t>
  </si>
  <si>
    <t>7620 Fljótsdalshérað</t>
  </si>
  <si>
    <t>7708 Sveitarfélagið Hornafjörður</t>
  </si>
  <si>
    <t>8000 Vestmannaeyjabær</t>
  </si>
  <si>
    <t>8200 Sveitarfélagið Árborg</t>
  </si>
  <si>
    <t>8508 Mýrdalshreppur</t>
  </si>
  <si>
    <t>8509 Skaftárhreppur</t>
  </si>
  <si>
    <t>8610 Ásahreppur</t>
  </si>
  <si>
    <t>8613 Rangárþing eystra</t>
  </si>
  <si>
    <t>8614 Rangárþing ytra</t>
  </si>
  <si>
    <t>8710 Hrunamannahreppur</t>
  </si>
  <si>
    <t>8716 Hveragerðisbær</t>
  </si>
  <si>
    <t>8717 Sveitarfélagið Ölfus</t>
  </si>
  <si>
    <t>8719 Grímsnes- og Grafningshreppur</t>
  </si>
  <si>
    <t>8720 Skeiða- og Gnúpverjahreppur</t>
  </si>
  <si>
    <t>8721 Bláskógabyggð</t>
  </si>
  <si>
    <t>8722 Flóahreppur</t>
  </si>
  <si>
    <t>A+B hluti</t>
  </si>
  <si>
    <t>A hluti</t>
  </si>
  <si>
    <t>Skuldir og skuldbindingar</t>
  </si>
  <si>
    <t>Veltufé frá rekstri</t>
  </si>
  <si>
    <t>Landið allt</t>
  </si>
  <si>
    <t>1300 Garðabær/Álftanes</t>
  </si>
  <si>
    <t>Skuldahlutfall</t>
  </si>
  <si>
    <t>Höfuðborgarsvæðið</t>
  </si>
  <si>
    <t>Reykjanes</t>
  </si>
  <si>
    <t>Vesturland</t>
  </si>
  <si>
    <t>Vestfirðir</t>
  </si>
  <si>
    <t>Norðurland vestra</t>
  </si>
  <si>
    <t>Norðurland eystra</t>
  </si>
  <si>
    <t>Austurland</t>
  </si>
  <si>
    <t>Suðurland</t>
  </si>
  <si>
    <t>Hluti</t>
  </si>
  <si>
    <t>Ár</t>
  </si>
  <si>
    <t>Veltufé frá rekstri %</t>
  </si>
  <si>
    <t>Svnr</t>
  </si>
  <si>
    <t>0000</t>
  </si>
  <si>
    <t>1000</t>
  </si>
  <si>
    <t>1100</t>
  </si>
  <si>
    <t>1300</t>
  </si>
  <si>
    <t>1400</t>
  </si>
  <si>
    <t>1604</t>
  </si>
  <si>
    <t>1606</t>
  </si>
  <si>
    <t>2000</t>
  </si>
  <si>
    <t>2300</t>
  </si>
  <si>
    <t>2503</t>
  </si>
  <si>
    <t>2504</t>
  </si>
  <si>
    <t>2506</t>
  </si>
  <si>
    <t>3000</t>
  </si>
  <si>
    <t>3506</t>
  </si>
  <si>
    <t>3511</t>
  </si>
  <si>
    <t>3609</t>
  </si>
  <si>
    <t>3709</t>
  </si>
  <si>
    <t>3710</t>
  </si>
  <si>
    <t>3711</t>
  </si>
  <si>
    <t>3713</t>
  </si>
  <si>
    <t>3714</t>
  </si>
  <si>
    <t>3811</t>
  </si>
  <si>
    <t>4100</t>
  </si>
  <si>
    <t>4200</t>
  </si>
  <si>
    <t>4502</t>
  </si>
  <si>
    <t>4604</t>
  </si>
  <si>
    <t>4607</t>
  </si>
  <si>
    <t>4803</t>
  </si>
  <si>
    <t>4901</t>
  </si>
  <si>
    <t>4902</t>
  </si>
  <si>
    <t>4911</t>
  </si>
  <si>
    <t>5200</t>
  </si>
  <si>
    <t>5508</t>
  </si>
  <si>
    <t>5604</t>
  </si>
  <si>
    <t>5609</t>
  </si>
  <si>
    <t>5611</t>
  </si>
  <si>
    <t>5612</t>
  </si>
  <si>
    <t>5706</t>
  </si>
  <si>
    <t>6000</t>
  </si>
  <si>
    <t>6100</t>
  </si>
  <si>
    <t>6250</t>
  </si>
  <si>
    <t>6400</t>
  </si>
  <si>
    <t>6513</t>
  </si>
  <si>
    <t>6515</t>
  </si>
  <si>
    <t>6601</t>
  </si>
  <si>
    <t>6602</t>
  </si>
  <si>
    <t>6607</t>
  </si>
  <si>
    <t>6611</t>
  </si>
  <si>
    <t>6612</t>
  </si>
  <si>
    <t>6706</t>
  </si>
  <si>
    <t>6709</t>
  </si>
  <si>
    <t>7000</t>
  </si>
  <si>
    <t>7300</t>
  </si>
  <si>
    <t>7502</t>
  </si>
  <si>
    <t>7505</t>
  </si>
  <si>
    <t>7509</t>
  </si>
  <si>
    <t>7613</t>
  </si>
  <si>
    <t>7617</t>
  </si>
  <si>
    <t>7620</t>
  </si>
  <si>
    <t>7708</t>
  </si>
  <si>
    <t>8000</t>
  </si>
  <si>
    <t>8200</t>
  </si>
  <si>
    <t>8508</t>
  </si>
  <si>
    <t>8509</t>
  </si>
  <si>
    <t>8610</t>
  </si>
  <si>
    <t>8613</t>
  </si>
  <si>
    <t>8614</t>
  </si>
  <si>
    <t>8710</t>
  </si>
  <si>
    <t>8716</t>
  </si>
  <si>
    <t>8717</t>
  </si>
  <si>
    <t>8719</t>
  </si>
  <si>
    <t>8720</t>
  </si>
  <si>
    <t>8721</t>
  </si>
  <si>
    <t>8722</t>
  </si>
  <si>
    <t>index</t>
  </si>
  <si>
    <t>lína</t>
  </si>
  <si>
    <t>Skitpilína</t>
  </si>
  <si>
    <t>Suðurnes</t>
  </si>
  <si>
    <t>* Hér er um hefðbundið skuldahlutfall</t>
  </si>
  <si>
    <t xml:space="preserve"> að ræða. Ekki er tekið tillit til þeirra frávika</t>
  </si>
  <si>
    <t xml:space="preserve"> sem eftirlitsnefnd sveitarfélega setur í</t>
  </si>
  <si>
    <t xml:space="preserve"> sínum viðmiðunum.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</si>
</sst>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Optima"/>
      <family val="2"/>
    </font>
    <font>
      <b/>
      <sz val="10"/>
      <color theme="1"/>
      <name val="Optima"/>
      <family val="2"/>
    </font>
    <font>
      <b/>
      <sz val="11"/>
      <color theme="1"/>
      <name val="Optima"/>
    </font>
    <font>
      <sz val="11"/>
      <color theme="1"/>
      <name val="Optima"/>
      <family val="2"/>
    </font>
    <font>
      <b/>
      <sz val="10"/>
      <color theme="1"/>
      <name val="Optima"/>
    </font>
    <font>
      <sz val="11"/>
      <color theme="1"/>
      <name val="Optima"/>
    </font>
    <font>
      <sz val="10"/>
      <color theme="1"/>
      <name val="Optima"/>
    </font>
    <font>
      <sz val="8"/>
      <color rgb="FF000000"/>
      <name val="Segoe UI"/>
      <family val="2"/>
    </font>
    <font>
      <i/>
      <sz val="9"/>
      <color theme="1"/>
      <name val="Optima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rgb="FFABABAB"/>
      </right>
      <top style="thin">
        <color indexed="65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0" fontId="0" fillId="0" borderId="5" xfId="0" applyBorder="1"/>
    <xf numFmtId="0" fontId="1" fillId="0" borderId="2" xfId="0" applyFont="1" applyBorder="1"/>
    <xf numFmtId="0" fontId="0" fillId="0" borderId="0" xfId="0" applyBorder="1"/>
    <xf numFmtId="3" fontId="0" fillId="0" borderId="0" xfId="0" applyNumberFormat="1" applyFill="1" applyBorder="1"/>
    <xf numFmtId="3" fontId="2" fillId="0" borderId="0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4" fillId="0" borderId="2" xfId="0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2" fillId="0" borderId="0" xfId="0" applyNumberFormat="1" applyFont="1"/>
    <xf numFmtId="9" fontId="0" fillId="0" borderId="0" xfId="1" applyNumberFormat="1" applyFont="1"/>
    <xf numFmtId="9" fontId="2" fillId="0" borderId="0" xfId="1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Fill="1" applyBorder="1"/>
    <xf numFmtId="9" fontId="0" fillId="0" borderId="0" xfId="0" applyNumberFormat="1"/>
    <xf numFmtId="0" fontId="5" fillId="0" borderId="0" xfId="0" applyFont="1" applyBorder="1"/>
    <xf numFmtId="0" fontId="6" fillId="0" borderId="0" xfId="0" applyFont="1" applyBorder="1"/>
    <xf numFmtId="9" fontId="5" fillId="0" borderId="0" xfId="1" applyNumberFormat="1" applyFont="1"/>
    <xf numFmtId="0" fontId="6" fillId="0" borderId="2" xfId="0" applyFont="1" applyBorder="1"/>
    <xf numFmtId="0" fontId="5" fillId="0" borderId="0" xfId="0" applyFont="1" applyFill="1" applyBorder="1"/>
    <xf numFmtId="0" fontId="5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8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strRef>
                  <c:f>Gögn!$P$4</c:f>
                  <c:strCache>
                    <c:ptCount val="1"/>
                    <c:pt idx="0">
                      <c:v>Landið allt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{861199A5-9537-46A2-AF5F-78455DA35C41}</c15:txfldGUID>
                      <c15:f>Gögn!$P$4</c15:f>
                      <c15:dlblFieldTableCache>
                        <c:ptCount val="1"/>
                        <c:pt idx="0">
                          <c:v>Landið allt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tx>
                <c:strRef>
                  <c:f>Gögn!$P$5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{BC522742-09D8-4238-9992-453A041CDEAF}</c15:txfldGUID>
                      <c15:f>Gögn!$P$5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Gögn!$P$6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{2F18E70D-CB56-4F39-867A-A8A0098FAF4D}</c15:txfldGUID>
                      <c15:f>Gögn!$P$6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tx>
                <c:strRef>
                  <c:f>Gögn!$P$7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{14092EBA-7BD5-4FE6-9446-5571D3D99DDE}</c15:txfldGUID>
                      <c15:f>Gögn!$P$7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tx>
                <c:strRef>
                  <c:f>Gögn!$P$8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{8B453497-8443-450C-B788-CA6844C122B4}</c15:txfldGUID>
                      <c15:f>Gögn!$P$8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tx>
                <c:strRef>
                  <c:f>Gögn!$P$9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{9FBA66DD-0CB5-4F22-8A8B-E7D7CB253231}</c15:txfldGUID>
                      <c15:f>Gögn!$P$9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Gögn!$P$10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{E8CB18C3-F3D6-4F11-A3DB-F305AD99C8E8}</c15:txfldGUID>
                      <c15:f>Gögn!$P$10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Gögn!$P$11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{5C754C92-31CC-47EE-93BA-24555F53CC0C}</c15:txfldGUID>
                      <c15:f>Gögn!$P$11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Gögn!$P$12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{F1663FF7-A596-4186-BF23-7F6593C4EE3A}</c15:txfldGUID>
                      <c15:f>Gögn!$P$12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Gögn!$P$13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{DA4AF3A5-335F-4583-A2CE-9E943901F233}</c15:txfldGUID>
                      <c15:f>Gögn!$P$13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tx>
                <c:strRef>
                  <c:f>Gögn!$P$14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{BECFAE99-E730-4FDC-BE18-D3BCFB862BE7}</c15:txfldGUID>
                      <c15:f>Gögn!$P$14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Gögn!$P$15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{68A1EC6A-1C72-4CBF-B9A9-2D245E925C1C}</c15:txfldGUID>
                      <c15:f>Gögn!$P$15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Gögn!$P$16</c:f>
                  <c:strCache>
                    <c:ptCount val="1"/>
                    <c:pt idx="0">
                      <c:v>0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tima" panose="02000503060000020003" pitchFamily="2" charset="0"/>
                      <a:ea typeface="+mn-ea"/>
                      <a:cs typeface="+mn-cs"/>
                    </a:defRPr>
                  </a:pPr>
                  <a:endParaRPr lang="is-I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{E283C6F1-D545-4E59-A4AA-A591EB1D763D}</c15:txfldGUID>
                      <c15:f>Gögn!$P$16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Gögn!$Q$4:$Q$16</c:f>
              <c:numCache>
                <c:formatCode>0%</c:formatCode>
                <c:ptCount val="13"/>
                <c:pt idx="0">
                  <c:v>1.8357889794128406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xVal>
          <c:yVal>
            <c:numRef>
              <c:f>Gögn!$R$4:$R$16</c:f>
              <c:numCache>
                <c:formatCode>0%</c:formatCode>
                <c:ptCount val="13"/>
                <c:pt idx="0">
                  <c:v>0.1780946939474404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559288"/>
        <c:axId val="434560856"/>
      </c:scatterChart>
      <c:valAx>
        <c:axId val="43455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560856"/>
        <c:crossesAt val="0.1"/>
        <c:crossBetween val="midCat"/>
      </c:valAx>
      <c:valAx>
        <c:axId val="43456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4559288"/>
        <c:crossesAt val="1.5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25" dropStyle="combo" dx="20" fmlaLink="Gögn!$M$4" fmlaRange="Gögn!$C$3:$C$86" noThreeD="1" sel="2" val="0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List" dx="26" fmlaLink="Gögn!$U$10" fmlaRange="Gögn!$T$12:$T$15" noThreeD="1" sel="1" val="0"/>
</file>

<file path=xl/ctrlProps/ctrlProp12.xml><?xml version="1.0" encoding="utf-8"?>
<formControlPr xmlns="http://schemas.microsoft.com/office/spreadsheetml/2009/9/main" objectType="Drop" dropLines="25" dropStyle="combo" dx="20" fmlaLink="Gögn!$M$12" fmlaRange="Gögn!$C$3:$C$86" noThreeD="1" sel="1" val="0"/>
</file>

<file path=xl/ctrlProps/ctrlProp13.xml><?xml version="1.0" encoding="utf-8"?>
<formControlPr xmlns="http://schemas.microsoft.com/office/spreadsheetml/2009/9/main" objectType="Drop" dropLines="25" dropStyle="combo" dx="20" fmlaLink="Gögn!$M$13" fmlaRange="Gögn!$C$3:$C$86" noThreeD="1" sel="1" val="0"/>
</file>

<file path=xl/ctrlProps/ctrlProp14.xml><?xml version="1.0" encoding="utf-8"?>
<formControlPr xmlns="http://schemas.microsoft.com/office/spreadsheetml/2009/9/main" objectType="Drop" dropLines="25" dropStyle="combo" dx="20" fmlaLink="Gögn!$M$14" fmlaRange="Gögn!$C$3:$C$86" noThreeD="1" sel="1" val="0"/>
</file>

<file path=xl/ctrlProps/ctrlProp15.xml><?xml version="1.0" encoding="utf-8"?>
<formControlPr xmlns="http://schemas.microsoft.com/office/spreadsheetml/2009/9/main" objectType="Drop" dropLines="25" dropStyle="combo" dx="20" fmlaLink="Gögn!$M$15" fmlaRange="Gögn!$C$3:$C$86" noThreeD="1" sel="1" val="0"/>
</file>

<file path=xl/ctrlProps/ctrlProp16.xml><?xml version="1.0" encoding="utf-8"?>
<formControlPr xmlns="http://schemas.microsoft.com/office/spreadsheetml/2009/9/main" objectType="Drop" dropLines="25" dropStyle="combo" dx="20" fmlaLink="Gögn!$M$16" fmlaRange="Gögn!$C$3:$C$86" noThreeD="1" sel="1" val="0"/>
</file>

<file path=xl/ctrlProps/ctrlProp2.xml><?xml version="1.0" encoding="utf-8"?>
<formControlPr xmlns="http://schemas.microsoft.com/office/spreadsheetml/2009/9/main" objectType="Drop" dropLines="25" dropStyle="combo" dx="20" fmlaLink="Gögn!$M$5" fmlaRange="Gögn!$C$3:$C$86" noThreeD="1" sel="1" val="0"/>
</file>

<file path=xl/ctrlProps/ctrlProp3.xml><?xml version="1.0" encoding="utf-8"?>
<formControlPr xmlns="http://schemas.microsoft.com/office/spreadsheetml/2009/9/main" objectType="Drop" dropLines="25" dropStyle="combo" dx="20" fmlaLink="Gögn!$M$6" fmlaRange="Gögn!$C$3:$C$86" noThreeD="1" sel="1" val="0"/>
</file>

<file path=xl/ctrlProps/ctrlProp4.xml><?xml version="1.0" encoding="utf-8"?>
<formControlPr xmlns="http://schemas.microsoft.com/office/spreadsheetml/2009/9/main" objectType="Drop" dropLines="25" dropStyle="combo" dx="20" fmlaLink="Gögn!$M$7" fmlaRange="Gögn!$C$3:$C$86" noThreeD="1" sel="1" val="0"/>
</file>

<file path=xl/ctrlProps/ctrlProp5.xml><?xml version="1.0" encoding="utf-8"?>
<formControlPr xmlns="http://schemas.microsoft.com/office/spreadsheetml/2009/9/main" objectType="Drop" dropLines="25" dropStyle="combo" dx="20" fmlaLink="Gögn!$M$8" fmlaRange="Gögn!$C$3:$C$86" noThreeD="1" sel="1" val="0"/>
</file>

<file path=xl/ctrlProps/ctrlProp6.xml><?xml version="1.0" encoding="utf-8"?>
<formControlPr xmlns="http://schemas.microsoft.com/office/spreadsheetml/2009/9/main" objectType="Drop" dropLines="25" dropStyle="combo" dx="20" fmlaLink="Gögn!$M$9" fmlaRange="Gögn!$C$3:$C$86" noThreeD="1" sel="1" val="0"/>
</file>

<file path=xl/ctrlProps/ctrlProp7.xml><?xml version="1.0" encoding="utf-8"?>
<formControlPr xmlns="http://schemas.microsoft.com/office/spreadsheetml/2009/9/main" objectType="Drop" dropLines="25" dropStyle="combo" dx="20" fmlaLink="Gögn!$M$10" fmlaRange="Gögn!$C$3:$C$86" noThreeD="1" sel="1" val="0"/>
</file>

<file path=xl/ctrlProps/ctrlProp8.xml><?xml version="1.0" encoding="utf-8"?>
<formControlPr xmlns="http://schemas.microsoft.com/office/spreadsheetml/2009/9/main" objectType="Drop" dropLines="25" dropStyle="combo" dx="20" fmlaLink="Gögn!$M$11" fmlaRange="Gögn!$C$3:$C$86" noThreeD="1" sel="1" val="0"/>
</file>

<file path=xl/ctrlProps/ctrlProp9.xml><?xml version="1.0" encoding="utf-8"?>
<formControlPr xmlns="http://schemas.microsoft.com/office/spreadsheetml/2009/9/main" objectType="Radio" firstButton="1" fmlaLink="Gögn!$U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83820</xdr:rowOff>
        </xdr:from>
        <xdr:to>
          <xdr:col>3</xdr:col>
          <xdr:colOff>236220</xdr:colOff>
          <xdr:row>9</xdr:row>
          <xdr:rowOff>167640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106680</xdr:rowOff>
        </xdr:from>
        <xdr:to>
          <xdr:col>3</xdr:col>
          <xdr:colOff>236220</xdr:colOff>
          <xdr:row>12</xdr:row>
          <xdr:rowOff>15240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12</xdr:row>
          <xdr:rowOff>144780</xdr:rowOff>
        </xdr:from>
        <xdr:to>
          <xdr:col>3</xdr:col>
          <xdr:colOff>236220</xdr:colOff>
          <xdr:row>14</xdr:row>
          <xdr:rowOff>53340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15</xdr:row>
          <xdr:rowOff>0</xdr:rowOff>
        </xdr:from>
        <xdr:to>
          <xdr:col>3</xdr:col>
          <xdr:colOff>236220</xdr:colOff>
          <xdr:row>16</xdr:row>
          <xdr:rowOff>91440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15240</xdr:rowOff>
        </xdr:from>
        <xdr:to>
          <xdr:col>3</xdr:col>
          <xdr:colOff>236220</xdr:colOff>
          <xdr:row>18</xdr:row>
          <xdr:rowOff>106680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45720</xdr:rowOff>
        </xdr:from>
        <xdr:to>
          <xdr:col>3</xdr:col>
          <xdr:colOff>236220</xdr:colOff>
          <xdr:row>20</xdr:row>
          <xdr:rowOff>137160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259080</xdr:colOff>
      <xdr:row>2</xdr:row>
      <xdr:rowOff>137160</xdr:rowOff>
    </xdr:from>
    <xdr:to>
      <xdr:col>16</xdr:col>
      <xdr:colOff>342900</xdr:colOff>
      <xdr:row>33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91440</xdr:rowOff>
        </xdr:from>
        <xdr:to>
          <xdr:col>3</xdr:col>
          <xdr:colOff>236220</xdr:colOff>
          <xdr:row>23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281940</xdr:colOff>
          <xdr:row>23</xdr:row>
          <xdr:rowOff>121920</xdr:rowOff>
        </xdr:from>
        <xdr:to>
          <xdr:col>3</xdr:col>
          <xdr:colOff>236220</xdr:colOff>
          <xdr:row>25</xdr:row>
          <xdr:rowOff>30480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662940</xdr:colOff>
          <xdr:row>3</xdr:row>
          <xdr:rowOff>0</xdr:rowOff>
        </xdr:from>
        <xdr:to>
          <xdr:col>5</xdr:col>
          <xdr:colOff>312420</xdr:colOff>
          <xdr:row>4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s-I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A-hluti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4</xdr:row>
          <xdr:rowOff>83820</xdr:rowOff>
        </xdr:from>
        <xdr:to>
          <xdr:col>5</xdr:col>
          <xdr:colOff>320040</xdr:colOff>
          <xdr:row>5</xdr:row>
          <xdr:rowOff>121920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is-I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A+B hluti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53340</xdr:rowOff>
        </xdr:from>
        <xdr:to>
          <xdr:col>2</xdr:col>
          <xdr:colOff>220980</xdr:colOff>
          <xdr:row>7</xdr:row>
          <xdr:rowOff>114300</xdr:rowOff>
        </xdr:to>
        <xdr:sp macro="" textlink="">
          <xdr:nvSpPr>
            <xdr:cNvPr id="1040" name="List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281940</xdr:colOff>
      <xdr:row>0</xdr:row>
      <xdr:rowOff>152400</xdr:rowOff>
    </xdr:from>
    <xdr:to>
      <xdr:col>8</xdr:col>
      <xdr:colOff>495300</xdr:colOff>
      <xdr:row>2</xdr:row>
      <xdr:rowOff>106680</xdr:rowOff>
    </xdr:to>
    <xdr:sp macro="" textlink="">
      <xdr:nvSpPr>
        <xdr:cNvPr id="3" name="TextBox 2"/>
        <xdr:cNvSpPr txBox="1"/>
      </xdr:nvSpPr>
      <xdr:spPr>
        <a:xfrm>
          <a:off x="2964180" y="152400"/>
          <a:ext cx="240792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Góður rekstur, lágar skuldir</a:t>
          </a:r>
        </a:p>
        <a:p>
          <a:endParaRPr lang="is-IS" sz="1100"/>
        </a:p>
      </xdr:txBody>
    </xdr:sp>
    <xdr:clientData/>
  </xdr:twoCellAnchor>
  <xdr:twoCellAnchor>
    <xdr:from>
      <xdr:col>5</xdr:col>
      <xdr:colOff>259080</xdr:colOff>
      <xdr:row>33</xdr:row>
      <xdr:rowOff>114300</xdr:rowOff>
    </xdr:from>
    <xdr:to>
      <xdr:col>8</xdr:col>
      <xdr:colOff>487680</xdr:colOff>
      <xdr:row>35</xdr:row>
      <xdr:rowOff>68580</xdr:rowOff>
    </xdr:to>
    <xdr:sp macro="" textlink="">
      <xdr:nvSpPr>
        <xdr:cNvPr id="18" name="TextBox 17"/>
        <xdr:cNvSpPr txBox="1"/>
      </xdr:nvSpPr>
      <xdr:spPr>
        <a:xfrm>
          <a:off x="2941320" y="6149340"/>
          <a:ext cx="242316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Erfiður rekstur, lágar skuldir</a:t>
          </a:r>
        </a:p>
        <a:p>
          <a:endParaRPr lang="is-IS" sz="1100"/>
        </a:p>
      </xdr:txBody>
    </xdr:sp>
    <xdr:clientData/>
  </xdr:twoCellAnchor>
  <xdr:twoCellAnchor>
    <xdr:from>
      <xdr:col>13</xdr:col>
      <xdr:colOff>198120</xdr:colOff>
      <xdr:row>0</xdr:row>
      <xdr:rowOff>137160</xdr:rowOff>
    </xdr:from>
    <xdr:to>
      <xdr:col>16</xdr:col>
      <xdr:colOff>335280</xdr:colOff>
      <xdr:row>2</xdr:row>
      <xdr:rowOff>91440</xdr:rowOff>
    </xdr:to>
    <xdr:sp macro="" textlink="">
      <xdr:nvSpPr>
        <xdr:cNvPr id="19" name="TextBox 18"/>
        <xdr:cNvSpPr txBox="1"/>
      </xdr:nvSpPr>
      <xdr:spPr>
        <a:xfrm>
          <a:off x="8732520" y="137160"/>
          <a:ext cx="233172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Góður rekstur, miklar skuldir</a:t>
          </a:r>
        </a:p>
        <a:p>
          <a:endParaRPr lang="is-IS" sz="1100"/>
        </a:p>
      </xdr:txBody>
    </xdr:sp>
    <xdr:clientData/>
  </xdr:twoCellAnchor>
  <xdr:twoCellAnchor>
    <xdr:from>
      <xdr:col>13</xdr:col>
      <xdr:colOff>274320</xdr:colOff>
      <xdr:row>33</xdr:row>
      <xdr:rowOff>99060</xdr:rowOff>
    </xdr:from>
    <xdr:to>
      <xdr:col>16</xdr:col>
      <xdr:colOff>342900</xdr:colOff>
      <xdr:row>35</xdr:row>
      <xdr:rowOff>53340</xdr:rowOff>
    </xdr:to>
    <xdr:sp macro="" textlink="">
      <xdr:nvSpPr>
        <xdr:cNvPr id="20" name="TextBox 19"/>
        <xdr:cNvSpPr txBox="1"/>
      </xdr:nvSpPr>
      <xdr:spPr>
        <a:xfrm>
          <a:off x="8808720" y="6134100"/>
          <a:ext cx="2263140" cy="320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Erfiður rekstur, miklar skuldir</a:t>
          </a:r>
        </a:p>
        <a:p>
          <a:endParaRPr lang="is-IS" sz="1100"/>
        </a:p>
      </xdr:txBody>
    </xdr:sp>
    <xdr:clientData/>
  </xdr:twoCellAnchor>
  <xdr:twoCellAnchor>
    <xdr:from>
      <xdr:col>16</xdr:col>
      <xdr:colOff>426720</xdr:colOff>
      <xdr:row>16</xdr:row>
      <xdr:rowOff>152400</xdr:rowOff>
    </xdr:from>
    <xdr:to>
      <xdr:col>19</xdr:col>
      <xdr:colOff>45720</xdr:colOff>
      <xdr:row>18</xdr:row>
      <xdr:rowOff>106680</xdr:rowOff>
    </xdr:to>
    <xdr:sp macro="" textlink="">
      <xdr:nvSpPr>
        <xdr:cNvPr id="21" name="TextBox 20"/>
        <xdr:cNvSpPr txBox="1"/>
      </xdr:nvSpPr>
      <xdr:spPr>
        <a:xfrm>
          <a:off x="10949940" y="3078480"/>
          <a:ext cx="16611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Skuldahlutfall</a:t>
          </a:r>
          <a:r>
            <a:rPr lang="is-IS" sz="1100" baseline="0"/>
            <a:t>  (x-ás)*</a:t>
          </a:r>
          <a:endParaRPr lang="is-IS" sz="1100"/>
        </a:p>
        <a:p>
          <a:endParaRPr lang="is-I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449580</xdr:colOff>
      <xdr:row>2</xdr:row>
      <xdr:rowOff>137160</xdr:rowOff>
    </xdr:to>
    <xdr:sp macro="" textlink="">
      <xdr:nvSpPr>
        <xdr:cNvPr id="22" name="TextBox 21"/>
        <xdr:cNvSpPr txBox="1"/>
      </xdr:nvSpPr>
      <xdr:spPr>
        <a:xfrm>
          <a:off x="24780240" y="182880"/>
          <a:ext cx="191262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Velfu</a:t>
          </a:r>
          <a:r>
            <a:rPr lang="is-IS" sz="1100" baseline="0"/>
            <a:t>fé frá reksri %  (y-ás)</a:t>
          </a:r>
          <a:endParaRPr lang="is-IS" sz="1100"/>
        </a:p>
        <a:p>
          <a:endParaRPr lang="is-I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22860</xdr:rowOff>
        </xdr:from>
        <xdr:to>
          <xdr:col>3</xdr:col>
          <xdr:colOff>236220</xdr:colOff>
          <xdr:row>27</xdr:row>
          <xdr:rowOff>114300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68580</xdr:rowOff>
        </xdr:from>
        <xdr:to>
          <xdr:col>3</xdr:col>
          <xdr:colOff>243840</xdr:colOff>
          <xdr:row>29</xdr:row>
          <xdr:rowOff>160020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129540</xdr:rowOff>
        </xdr:from>
        <xdr:to>
          <xdr:col>3</xdr:col>
          <xdr:colOff>236220</xdr:colOff>
          <xdr:row>32</xdr:row>
          <xdr:rowOff>38100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32</xdr:row>
          <xdr:rowOff>175260</xdr:rowOff>
        </xdr:from>
        <xdr:to>
          <xdr:col>3</xdr:col>
          <xdr:colOff>236220</xdr:colOff>
          <xdr:row>34</xdr:row>
          <xdr:rowOff>83820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35</xdr:row>
          <xdr:rowOff>30480</xdr:rowOff>
        </xdr:from>
        <xdr:to>
          <xdr:col>3</xdr:col>
          <xdr:colOff>236220</xdr:colOff>
          <xdr:row>36</xdr:row>
          <xdr:rowOff>121920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workbookViewId="0"/>
  </sheetViews>
  <sheetFormatPr defaultRowHeight="13.8"/>
  <cols>
    <col min="1" max="1" width="7.09765625" customWidth="1"/>
    <col min="2" max="2" width="19.8984375" customWidth="1"/>
    <col min="3" max="14" width="10.796875" customWidth="1"/>
  </cols>
  <sheetData>
    <row r="1" spans="1:22">
      <c r="C1" s="4" t="s">
        <v>5</v>
      </c>
      <c r="G1" s="4" t="s">
        <v>81</v>
      </c>
      <c r="K1" s="4" t="s">
        <v>82</v>
      </c>
      <c r="O1" s="4" t="s">
        <v>85</v>
      </c>
      <c r="S1" s="4" t="s">
        <v>96</v>
      </c>
    </row>
    <row r="2" spans="1:22">
      <c r="A2" t="s">
        <v>94</v>
      </c>
      <c r="B2" s="1" t="s">
        <v>0</v>
      </c>
      <c r="C2" s="1" t="s">
        <v>1</v>
      </c>
      <c r="D2" s="2" t="s">
        <v>2</v>
      </c>
      <c r="E2" s="2" t="s">
        <v>3</v>
      </c>
      <c r="F2" s="3" t="s">
        <v>4</v>
      </c>
      <c r="G2" s="1" t="s">
        <v>1</v>
      </c>
      <c r="H2" s="2" t="s">
        <v>2</v>
      </c>
      <c r="I2" s="2" t="s">
        <v>3</v>
      </c>
      <c r="J2" s="3" t="s">
        <v>4</v>
      </c>
      <c r="K2" s="1" t="s">
        <v>1</v>
      </c>
      <c r="L2" s="2" t="s">
        <v>2</v>
      </c>
      <c r="M2" s="2" t="s">
        <v>3</v>
      </c>
      <c r="N2" s="3" t="s">
        <v>4</v>
      </c>
      <c r="O2" s="1" t="s">
        <v>1</v>
      </c>
      <c r="P2" s="2" t="s">
        <v>2</v>
      </c>
      <c r="Q2" s="2" t="s">
        <v>3</v>
      </c>
      <c r="R2" s="3" t="s">
        <v>4</v>
      </c>
      <c r="S2" s="1" t="s">
        <v>1</v>
      </c>
      <c r="T2" s="2" t="s">
        <v>2</v>
      </c>
      <c r="U2" s="2" t="s">
        <v>3</v>
      </c>
      <c r="V2" s="3" t="s">
        <v>4</v>
      </c>
    </row>
    <row r="3" spans="1:22">
      <c r="A3" s="13" t="s">
        <v>80</v>
      </c>
      <c r="B3" s="11" t="s">
        <v>6</v>
      </c>
      <c r="C3" s="14">
        <v>60366394</v>
      </c>
      <c r="D3" s="14">
        <v>68577412</v>
      </c>
      <c r="E3" s="14">
        <v>73078341</v>
      </c>
      <c r="F3" s="14">
        <v>79757313</v>
      </c>
      <c r="G3" s="14">
        <v>47808842</v>
      </c>
      <c r="H3" s="14">
        <v>56955793</v>
      </c>
      <c r="I3" s="14">
        <v>60813999</v>
      </c>
      <c r="J3" s="14">
        <v>62204193</v>
      </c>
      <c r="K3" s="5">
        <v>6117697</v>
      </c>
      <c r="L3" s="6">
        <v>6871830</v>
      </c>
      <c r="M3" s="6">
        <v>7152866</v>
      </c>
      <c r="N3" s="7">
        <v>6840172</v>
      </c>
      <c r="O3" s="23">
        <f>G3/C3</f>
        <v>0.79197776829273581</v>
      </c>
      <c r="P3" s="23">
        <f t="shared" ref="P3:R3" si="0">H3/D3</f>
        <v>0.83053284367161595</v>
      </c>
      <c r="Q3" s="23">
        <f t="shared" si="0"/>
        <v>0.83217541843211795</v>
      </c>
      <c r="R3" s="23">
        <f t="shared" si="0"/>
        <v>0.77991836309731244</v>
      </c>
      <c r="S3" s="23">
        <f>K3/C3</f>
        <v>0.10134276034443933</v>
      </c>
      <c r="T3" s="23">
        <f t="shared" ref="T3:V3" si="1">L3/D3</f>
        <v>0.10020544373998833</v>
      </c>
      <c r="U3" s="23">
        <f t="shared" si="1"/>
        <v>9.7879425040587609E-2</v>
      </c>
      <c r="V3" s="23">
        <f t="shared" si="1"/>
        <v>8.576231749432181E-2</v>
      </c>
    </row>
    <row r="4" spans="1:22">
      <c r="A4" s="13" t="s">
        <v>80</v>
      </c>
      <c r="B4" s="11" t="s">
        <v>7</v>
      </c>
      <c r="C4" s="14">
        <v>16393214</v>
      </c>
      <c r="D4" s="14">
        <v>16744894</v>
      </c>
      <c r="E4" s="14">
        <v>18884626</v>
      </c>
      <c r="F4" s="14">
        <v>20135635</v>
      </c>
      <c r="G4" s="14">
        <v>32998614</v>
      </c>
      <c r="H4" s="14">
        <v>33120466</v>
      </c>
      <c r="I4" s="14">
        <v>34251010</v>
      </c>
      <c r="J4" s="14">
        <v>32687194</v>
      </c>
      <c r="K4" s="5">
        <v>600241</v>
      </c>
      <c r="L4" s="6">
        <v>1878273</v>
      </c>
      <c r="M4" s="6">
        <v>1864894</v>
      </c>
      <c r="N4" s="7">
        <v>1899649</v>
      </c>
      <c r="O4" s="23">
        <f t="shared" ref="O4:O67" si="2">G4/C4</f>
        <v>2.0129435265104205</v>
      </c>
      <c r="P4" s="23">
        <f t="shared" ref="P4:P67" si="3">H4/D4</f>
        <v>1.9779442019758382</v>
      </c>
      <c r="Q4" s="23">
        <f t="shared" ref="Q4:Q67" si="4">I4/E4</f>
        <v>1.8136980843570849</v>
      </c>
      <c r="R4" s="23">
        <f t="shared" ref="R4:R67" si="5">J4/F4</f>
        <v>1.6233505424586809</v>
      </c>
      <c r="S4" s="23">
        <f t="shared" ref="S4:S67" si="6">K4/C4</f>
        <v>3.6615211635741475E-2</v>
      </c>
      <c r="T4" s="23">
        <f t="shared" ref="T4:T67" si="7">L4/D4</f>
        <v>0.11216989489452725</v>
      </c>
      <c r="U4" s="23">
        <f t="shared" ref="U4:U67" si="8">M4/E4</f>
        <v>9.87519689296468E-2</v>
      </c>
      <c r="V4" s="23">
        <f t="shared" ref="V4:V67" si="9">N4/F4</f>
        <v>9.4342641789047124E-2</v>
      </c>
    </row>
    <row r="5" spans="1:22">
      <c r="A5" s="13" t="s">
        <v>80</v>
      </c>
      <c r="B5" s="11" t="s">
        <v>8</v>
      </c>
      <c r="C5" s="14">
        <v>2265092</v>
      </c>
      <c r="D5" s="14">
        <v>2427733</v>
      </c>
      <c r="E5" s="14">
        <v>2632257</v>
      </c>
      <c r="F5" s="14">
        <v>2788940</v>
      </c>
      <c r="G5" s="14">
        <v>1735917</v>
      </c>
      <c r="H5" s="14">
        <v>1688929</v>
      </c>
      <c r="I5" s="14">
        <v>1615102</v>
      </c>
      <c r="J5" s="14">
        <v>1529832</v>
      </c>
      <c r="K5" s="5">
        <v>96823</v>
      </c>
      <c r="L5" s="6">
        <v>280318</v>
      </c>
      <c r="M5" s="6">
        <v>386450</v>
      </c>
      <c r="N5" s="7">
        <v>454105</v>
      </c>
      <c r="O5" s="23">
        <f t="shared" si="2"/>
        <v>0.76637814269795668</v>
      </c>
      <c r="P5" s="23">
        <f t="shared" si="3"/>
        <v>0.69568152675767891</v>
      </c>
      <c r="Q5" s="23">
        <f t="shared" si="4"/>
        <v>0.61358066480590612</v>
      </c>
      <c r="R5" s="23">
        <f t="shared" si="5"/>
        <v>0.5485352858075111</v>
      </c>
      <c r="S5" s="23">
        <f t="shared" si="6"/>
        <v>4.2745725118449936E-2</v>
      </c>
      <c r="T5" s="23">
        <f t="shared" si="7"/>
        <v>0.11546492138962564</v>
      </c>
      <c r="U5" s="23">
        <f t="shared" si="8"/>
        <v>0.14681317211807204</v>
      </c>
      <c r="V5" s="23">
        <f t="shared" si="9"/>
        <v>0.16282351000738632</v>
      </c>
    </row>
    <row r="6" spans="1:22">
      <c r="A6" s="13" t="s">
        <v>80</v>
      </c>
      <c r="B6" s="11" t="s">
        <v>84</v>
      </c>
      <c r="C6" s="14">
        <v>6713339</v>
      </c>
      <c r="D6" s="14">
        <v>7731120</v>
      </c>
      <c r="E6" s="14">
        <v>8348064</v>
      </c>
      <c r="F6" s="14">
        <v>8940402</v>
      </c>
      <c r="G6" s="14">
        <v>12016743</v>
      </c>
      <c r="H6" s="14">
        <v>11633531</v>
      </c>
      <c r="I6" s="14">
        <v>9275888</v>
      </c>
      <c r="J6" s="14">
        <v>8843337</v>
      </c>
      <c r="K6" s="5">
        <v>712878</v>
      </c>
      <c r="L6" s="5">
        <v>1127871</v>
      </c>
      <c r="M6" s="5">
        <v>1912503</v>
      </c>
      <c r="N6" s="5">
        <v>1288592</v>
      </c>
      <c r="O6" s="23">
        <f t="shared" si="2"/>
        <v>1.7899800680406575</v>
      </c>
      <c r="P6" s="23">
        <f t="shared" si="3"/>
        <v>1.5047665797452374</v>
      </c>
      <c r="Q6" s="23">
        <f t="shared" si="4"/>
        <v>1.1111424157744838</v>
      </c>
      <c r="R6" s="23">
        <f t="shared" si="5"/>
        <v>0.98914310564558505</v>
      </c>
      <c r="S6" s="23">
        <f t="shared" si="6"/>
        <v>0.1061882916980656</v>
      </c>
      <c r="T6" s="23">
        <f t="shared" si="7"/>
        <v>0.14588714183714649</v>
      </c>
      <c r="U6" s="23">
        <f t="shared" si="8"/>
        <v>0.22909539265630929</v>
      </c>
      <c r="V6" s="23">
        <f t="shared" si="9"/>
        <v>0.14413132653319169</v>
      </c>
    </row>
    <row r="7" spans="1:22">
      <c r="A7" s="13" t="s">
        <v>80</v>
      </c>
      <c r="B7" s="11" t="s">
        <v>9</v>
      </c>
      <c r="C7" s="14">
        <v>12364419</v>
      </c>
      <c r="D7" s="14">
        <v>14350148</v>
      </c>
      <c r="E7" s="14">
        <v>15322945</v>
      </c>
      <c r="F7" s="14">
        <v>17017845</v>
      </c>
      <c r="G7" s="14">
        <v>30020024</v>
      </c>
      <c r="H7" s="14">
        <v>30962206</v>
      </c>
      <c r="I7" s="14">
        <v>33956231</v>
      </c>
      <c r="J7" s="14">
        <v>33292272</v>
      </c>
      <c r="K7" s="5">
        <v>321168</v>
      </c>
      <c r="L7" s="6">
        <v>1342239</v>
      </c>
      <c r="M7" s="6">
        <v>1379400</v>
      </c>
      <c r="N7" s="7">
        <v>1728265</v>
      </c>
      <c r="O7" s="23">
        <f t="shared" si="2"/>
        <v>2.4279364845206231</v>
      </c>
      <c r="P7" s="23">
        <f t="shared" si="3"/>
        <v>2.157622764587515</v>
      </c>
      <c r="Q7" s="23">
        <f t="shared" si="4"/>
        <v>2.216038170208142</v>
      </c>
      <c r="R7" s="23">
        <f t="shared" si="5"/>
        <v>1.9563153854086694</v>
      </c>
      <c r="S7" s="23">
        <f t="shared" si="6"/>
        <v>2.5975179262365665E-2</v>
      </c>
      <c r="T7" s="23">
        <f t="shared" si="7"/>
        <v>9.3534854135302298E-2</v>
      </c>
      <c r="U7" s="23">
        <f t="shared" si="8"/>
        <v>9.0021859374943919E-2</v>
      </c>
      <c r="V7" s="23">
        <f t="shared" si="9"/>
        <v>0.10155604308301081</v>
      </c>
    </row>
    <row r="8" spans="1:22">
      <c r="A8" s="13" t="s">
        <v>80</v>
      </c>
      <c r="B8" s="11" t="s">
        <v>10</v>
      </c>
      <c r="C8" s="14">
        <v>4106309</v>
      </c>
      <c r="D8" s="14">
        <v>5209330</v>
      </c>
      <c r="E8" s="14">
        <v>5728334</v>
      </c>
      <c r="F8" s="14">
        <v>6259986</v>
      </c>
      <c r="G8" s="14">
        <v>7496872</v>
      </c>
      <c r="H8" s="14">
        <v>7526416</v>
      </c>
      <c r="I8" s="14">
        <v>7953195</v>
      </c>
      <c r="J8" s="14">
        <v>8629503</v>
      </c>
      <c r="K8" s="5">
        <v>86146</v>
      </c>
      <c r="L8" s="6">
        <v>564894</v>
      </c>
      <c r="M8" s="6">
        <v>532462</v>
      </c>
      <c r="N8" s="7">
        <v>506672</v>
      </c>
      <c r="O8" s="23">
        <f t="shared" si="2"/>
        <v>1.8256960204407413</v>
      </c>
      <c r="P8" s="23">
        <f t="shared" si="3"/>
        <v>1.4447953959530304</v>
      </c>
      <c r="Q8" s="23">
        <f t="shared" si="4"/>
        <v>1.388395823288237</v>
      </c>
      <c r="R8" s="23">
        <f t="shared" si="5"/>
        <v>1.3785179391774998</v>
      </c>
      <c r="S8" s="23">
        <f t="shared" si="6"/>
        <v>2.0978937532465287E-2</v>
      </c>
      <c r="T8" s="23">
        <f t="shared" si="7"/>
        <v>0.10843889713264469</v>
      </c>
      <c r="U8" s="23">
        <f t="shared" si="8"/>
        <v>9.2952331341014688E-2</v>
      </c>
      <c r="V8" s="23">
        <f t="shared" si="9"/>
        <v>8.0938200181278355E-2</v>
      </c>
    </row>
    <row r="9" spans="1:22">
      <c r="A9" s="13" t="s">
        <v>80</v>
      </c>
      <c r="B9" s="11" t="s">
        <v>11</v>
      </c>
      <c r="C9" s="14">
        <v>105436</v>
      </c>
      <c r="D9" s="14">
        <v>122434</v>
      </c>
      <c r="E9" s="14">
        <v>131983</v>
      </c>
      <c r="F9" s="14">
        <v>141551</v>
      </c>
      <c r="G9" s="14">
        <v>15392</v>
      </c>
      <c r="H9" s="14">
        <v>18587</v>
      </c>
      <c r="I9" s="14">
        <v>14195</v>
      </c>
      <c r="J9" s="14">
        <v>5431</v>
      </c>
      <c r="K9" s="5">
        <v>16387</v>
      </c>
      <c r="L9" s="6">
        <v>25293</v>
      </c>
      <c r="M9" s="6">
        <v>19121</v>
      </c>
      <c r="N9" s="7">
        <v>14877</v>
      </c>
      <c r="O9" s="23">
        <f t="shared" si="2"/>
        <v>0.14598429378959749</v>
      </c>
      <c r="P9" s="23">
        <f t="shared" si="3"/>
        <v>0.15181240505088456</v>
      </c>
      <c r="Q9" s="23">
        <f t="shared" si="4"/>
        <v>0.1075517301470644</v>
      </c>
      <c r="R9" s="23">
        <f t="shared" si="5"/>
        <v>3.8367796765829985E-2</v>
      </c>
      <c r="S9" s="23">
        <f t="shared" si="6"/>
        <v>0.15542129822830911</v>
      </c>
      <c r="T9" s="23">
        <f t="shared" si="7"/>
        <v>0.20658477220379959</v>
      </c>
      <c r="U9" s="23">
        <f t="shared" si="8"/>
        <v>0.14487471871377375</v>
      </c>
      <c r="V9" s="23">
        <f t="shared" si="9"/>
        <v>0.10509992864762524</v>
      </c>
    </row>
    <row r="10" spans="1:22">
      <c r="A10" s="13" t="s">
        <v>80</v>
      </c>
      <c r="B10" s="11" t="s">
        <v>12</v>
      </c>
      <c r="C10" s="14">
        <v>7229424</v>
      </c>
      <c r="D10" s="14">
        <v>8063554</v>
      </c>
      <c r="E10" s="14">
        <v>8701045</v>
      </c>
      <c r="F10" s="14">
        <v>9376195</v>
      </c>
      <c r="G10" s="14">
        <v>28561984</v>
      </c>
      <c r="H10" s="14">
        <v>25822224</v>
      </c>
      <c r="I10" s="14">
        <v>22334392</v>
      </c>
      <c r="J10" s="14">
        <v>24673679</v>
      </c>
      <c r="K10" s="5">
        <v>-277135</v>
      </c>
      <c r="L10" s="6">
        <v>944990</v>
      </c>
      <c r="M10" s="6">
        <v>358094</v>
      </c>
      <c r="N10" s="7">
        <v>412367</v>
      </c>
      <c r="O10" s="23">
        <f t="shared" si="2"/>
        <v>3.9507966333140785</v>
      </c>
      <c r="P10" s="23">
        <f t="shared" si="3"/>
        <v>3.2023378277121974</v>
      </c>
      <c r="Q10" s="23">
        <f t="shared" si="4"/>
        <v>2.5668631756300537</v>
      </c>
      <c r="R10" s="23">
        <f t="shared" si="5"/>
        <v>2.6315236617839113</v>
      </c>
      <c r="S10" s="23">
        <f t="shared" si="6"/>
        <v>-3.8334312664466769E-2</v>
      </c>
      <c r="T10" s="23">
        <f t="shared" si="7"/>
        <v>0.11719274156283942</v>
      </c>
      <c r="U10" s="23">
        <f t="shared" si="8"/>
        <v>4.1155286520182348E-2</v>
      </c>
      <c r="V10" s="23">
        <f t="shared" si="9"/>
        <v>4.3980207322906577E-2</v>
      </c>
    </row>
    <row r="11" spans="1:22">
      <c r="A11" s="13" t="s">
        <v>80</v>
      </c>
      <c r="B11" s="11" t="s">
        <v>13</v>
      </c>
      <c r="C11" s="14">
        <v>1418676</v>
      </c>
      <c r="D11" s="14">
        <v>1646977</v>
      </c>
      <c r="E11" s="14">
        <v>1820982</v>
      </c>
      <c r="F11" s="14">
        <v>1993785</v>
      </c>
      <c r="G11" s="14">
        <v>2183113</v>
      </c>
      <c r="H11" s="14">
        <v>1071371</v>
      </c>
      <c r="I11" s="14">
        <v>1092112</v>
      </c>
      <c r="J11" s="14">
        <v>1117652</v>
      </c>
      <c r="K11" s="5">
        <v>73127</v>
      </c>
      <c r="L11" s="6">
        <v>152710</v>
      </c>
      <c r="M11" s="6">
        <v>340391</v>
      </c>
      <c r="N11" s="7">
        <v>317001</v>
      </c>
      <c r="O11" s="23">
        <f t="shared" si="2"/>
        <v>1.5388383253117697</v>
      </c>
      <c r="P11" s="23">
        <f t="shared" si="3"/>
        <v>0.65050756628659656</v>
      </c>
      <c r="Q11" s="23">
        <f t="shared" si="4"/>
        <v>0.59973794359307231</v>
      </c>
      <c r="R11" s="23">
        <f t="shared" si="5"/>
        <v>0.56056796495108552</v>
      </c>
      <c r="S11" s="23">
        <f t="shared" si="6"/>
        <v>5.1545948475902881E-2</v>
      </c>
      <c r="T11" s="23">
        <f t="shared" si="7"/>
        <v>9.2721391980580173E-2</v>
      </c>
      <c r="U11" s="23">
        <f t="shared" si="8"/>
        <v>0.18692716347553134</v>
      </c>
      <c r="V11" s="23">
        <f t="shared" si="9"/>
        <v>0.15899457564381314</v>
      </c>
    </row>
    <row r="12" spans="1:22">
      <c r="A12" s="13" t="s">
        <v>80</v>
      </c>
      <c r="B12" s="11" t="s">
        <v>14</v>
      </c>
      <c r="C12" s="14">
        <v>1032586</v>
      </c>
      <c r="D12" s="14">
        <v>1168129</v>
      </c>
      <c r="E12" s="14">
        <v>1375169</v>
      </c>
      <c r="F12" s="14">
        <v>1354626</v>
      </c>
      <c r="G12" s="14">
        <v>4245906</v>
      </c>
      <c r="H12" s="14">
        <v>4035315</v>
      </c>
      <c r="I12" s="14">
        <v>3778052</v>
      </c>
      <c r="J12" s="14">
        <v>2576031</v>
      </c>
      <c r="K12" s="5">
        <v>-75240</v>
      </c>
      <c r="L12" s="6">
        <v>-32608</v>
      </c>
      <c r="M12" s="6">
        <v>314054</v>
      </c>
      <c r="N12" s="7">
        <v>165173</v>
      </c>
      <c r="O12" s="23">
        <f t="shared" si="2"/>
        <v>4.1119151334610384</v>
      </c>
      <c r="P12" s="23">
        <f t="shared" si="3"/>
        <v>3.4545114452256556</v>
      </c>
      <c r="Q12" s="23">
        <f t="shared" si="4"/>
        <v>2.7473365091854163</v>
      </c>
      <c r="R12" s="23">
        <f t="shared" si="5"/>
        <v>1.9016547740852456</v>
      </c>
      <c r="S12" s="23">
        <f t="shared" si="6"/>
        <v>-7.2865601509220543E-2</v>
      </c>
      <c r="T12" s="23">
        <f t="shared" si="7"/>
        <v>-2.7914725171620601E-2</v>
      </c>
      <c r="U12" s="23">
        <f t="shared" si="8"/>
        <v>0.22837483974696929</v>
      </c>
      <c r="V12" s="23">
        <f t="shared" si="9"/>
        <v>0.12193254817196776</v>
      </c>
    </row>
    <row r="13" spans="1:22">
      <c r="A13" s="13" t="s">
        <v>80</v>
      </c>
      <c r="B13" s="11" t="s">
        <v>15</v>
      </c>
      <c r="C13" s="14">
        <v>736653</v>
      </c>
      <c r="D13" s="14">
        <v>798707</v>
      </c>
      <c r="E13" s="14">
        <v>870108</v>
      </c>
      <c r="F13" s="14">
        <v>915815</v>
      </c>
      <c r="G13" s="14">
        <v>600995</v>
      </c>
      <c r="H13" s="14">
        <v>405290</v>
      </c>
      <c r="I13" s="14">
        <v>408238</v>
      </c>
      <c r="J13" s="14">
        <v>403257</v>
      </c>
      <c r="K13" s="5">
        <v>-41134</v>
      </c>
      <c r="L13" s="6">
        <v>-150770</v>
      </c>
      <c r="M13" s="6">
        <v>47979</v>
      </c>
      <c r="N13" s="7">
        <v>85075</v>
      </c>
      <c r="O13" s="23">
        <f t="shared" si="2"/>
        <v>0.81584545233644601</v>
      </c>
      <c r="P13" s="23">
        <f t="shared" si="3"/>
        <v>0.50743263800116944</v>
      </c>
      <c r="Q13" s="23">
        <f t="shared" si="4"/>
        <v>0.46918083732134402</v>
      </c>
      <c r="R13" s="23">
        <f t="shared" si="5"/>
        <v>0.44032582999841668</v>
      </c>
      <c r="S13" s="23">
        <f t="shared" si="6"/>
        <v>-5.5839044977757504E-2</v>
      </c>
      <c r="T13" s="23">
        <f t="shared" si="7"/>
        <v>-0.18876759562643122</v>
      </c>
      <c r="U13" s="23">
        <f t="shared" si="8"/>
        <v>5.5141430718945235E-2</v>
      </c>
      <c r="V13" s="23">
        <f t="shared" si="9"/>
        <v>9.2895399179965379E-2</v>
      </c>
    </row>
    <row r="14" spans="1:22">
      <c r="A14" s="13" t="s">
        <v>80</v>
      </c>
      <c r="B14" s="11" t="s">
        <v>16</v>
      </c>
      <c r="C14" s="14">
        <v>602293</v>
      </c>
      <c r="D14" s="14">
        <v>653496</v>
      </c>
      <c r="E14" s="14">
        <v>703184</v>
      </c>
      <c r="F14" s="14">
        <v>775505</v>
      </c>
      <c r="G14" s="14">
        <v>2012088</v>
      </c>
      <c r="H14" s="14">
        <v>1776000</v>
      </c>
      <c r="I14" s="14">
        <v>1534438</v>
      </c>
      <c r="J14" s="14">
        <v>962021</v>
      </c>
      <c r="K14" s="5">
        <v>2512</v>
      </c>
      <c r="L14" s="6">
        <v>-138977</v>
      </c>
      <c r="M14" s="6">
        <v>-43098</v>
      </c>
      <c r="N14" s="7">
        <v>47973</v>
      </c>
      <c r="O14" s="23">
        <f t="shared" si="2"/>
        <v>3.3407129088334084</v>
      </c>
      <c r="P14" s="23">
        <f t="shared" si="3"/>
        <v>2.717690697418194</v>
      </c>
      <c r="Q14" s="23">
        <f t="shared" si="4"/>
        <v>2.1821287173769597</v>
      </c>
      <c r="R14" s="23">
        <f t="shared" si="5"/>
        <v>1.2405090876267721</v>
      </c>
      <c r="S14" s="23">
        <f t="shared" si="6"/>
        <v>4.1707275362655718E-3</v>
      </c>
      <c r="T14" s="23">
        <f t="shared" si="7"/>
        <v>-0.21266694822921639</v>
      </c>
      <c r="U14" s="23">
        <f t="shared" si="8"/>
        <v>-6.1289790438917836E-2</v>
      </c>
      <c r="V14" s="23">
        <f t="shared" si="9"/>
        <v>6.1860336168045336E-2</v>
      </c>
    </row>
    <row r="15" spans="1:22">
      <c r="A15" s="13" t="s">
        <v>80</v>
      </c>
      <c r="B15" s="11" t="s">
        <v>17</v>
      </c>
      <c r="C15" s="14">
        <v>3497794</v>
      </c>
      <c r="D15" s="14">
        <v>3912415</v>
      </c>
      <c r="E15" s="14">
        <v>4105002</v>
      </c>
      <c r="F15" s="14">
        <v>4433720</v>
      </c>
      <c r="G15" s="14">
        <v>4965956</v>
      </c>
      <c r="H15" s="14">
        <v>5353925</v>
      </c>
      <c r="I15" s="14">
        <v>5534978</v>
      </c>
      <c r="J15" s="14">
        <v>5256840</v>
      </c>
      <c r="K15" s="5">
        <v>578945</v>
      </c>
      <c r="L15" s="6">
        <v>398461</v>
      </c>
      <c r="M15" s="6">
        <v>408984</v>
      </c>
      <c r="N15" s="7">
        <v>664499</v>
      </c>
      <c r="O15" s="23">
        <f t="shared" si="2"/>
        <v>1.4197394128985297</v>
      </c>
      <c r="P15" s="23">
        <f t="shared" si="3"/>
        <v>1.3684450652602038</v>
      </c>
      <c r="Q15" s="23">
        <f t="shared" si="4"/>
        <v>1.3483496475762984</v>
      </c>
      <c r="R15" s="23">
        <f t="shared" si="5"/>
        <v>1.1856499733857799</v>
      </c>
      <c r="S15" s="23">
        <f t="shared" si="6"/>
        <v>0.16551718025704201</v>
      </c>
      <c r="T15" s="23">
        <f t="shared" si="7"/>
        <v>0.10184527970575719</v>
      </c>
      <c r="U15" s="23">
        <f t="shared" si="8"/>
        <v>9.9630645734155546E-2</v>
      </c>
      <c r="V15" s="23">
        <f t="shared" si="9"/>
        <v>0.14987392077081998</v>
      </c>
    </row>
    <row r="16" spans="1:22">
      <c r="A16" s="13" t="s">
        <v>80</v>
      </c>
      <c r="B16" s="11" t="s">
        <v>18</v>
      </c>
      <c r="C16" s="14"/>
      <c r="D16" s="14"/>
      <c r="E16" s="14">
        <v>80554</v>
      </c>
      <c r="F16" s="14">
        <v>75411</v>
      </c>
      <c r="G16" s="14"/>
      <c r="H16" s="14"/>
      <c r="I16" s="14">
        <v>16392</v>
      </c>
      <c r="J16" s="14">
        <v>13403</v>
      </c>
      <c r="K16" s="5"/>
      <c r="L16" s="6"/>
      <c r="M16" s="6">
        <v>2133</v>
      </c>
      <c r="N16" s="7">
        <v>5527</v>
      </c>
      <c r="O16" s="23" t="e">
        <f t="shared" si="2"/>
        <v>#DIV/0!</v>
      </c>
      <c r="P16" s="23" t="e">
        <f t="shared" si="3"/>
        <v>#DIV/0!</v>
      </c>
      <c r="Q16" s="23">
        <f t="shared" si="4"/>
        <v>0.20349082602974403</v>
      </c>
      <c r="R16" s="23">
        <f t="shared" si="5"/>
        <v>0.17773269151715268</v>
      </c>
      <c r="S16" s="23" t="e">
        <f t="shared" si="6"/>
        <v>#DIV/0!</v>
      </c>
      <c r="T16" s="23" t="e">
        <f t="shared" si="7"/>
        <v>#DIV/0!</v>
      </c>
      <c r="U16" s="23">
        <f t="shared" si="8"/>
        <v>2.6479132010825038E-2</v>
      </c>
      <c r="V16" s="23">
        <f t="shared" si="9"/>
        <v>7.3291694845579555E-2</v>
      </c>
    </row>
    <row r="17" spans="1:22">
      <c r="A17" s="13" t="s">
        <v>80</v>
      </c>
      <c r="B17" s="11" t="s">
        <v>19</v>
      </c>
      <c r="C17" s="14">
        <v>588138</v>
      </c>
      <c r="D17" s="14">
        <v>569897</v>
      </c>
      <c r="E17" s="14">
        <v>617040</v>
      </c>
      <c r="F17" s="14">
        <v>633141</v>
      </c>
      <c r="G17" s="14">
        <v>54367</v>
      </c>
      <c r="H17" s="14">
        <v>146796</v>
      </c>
      <c r="I17" s="14">
        <v>95034</v>
      </c>
      <c r="J17" s="14">
        <v>99973</v>
      </c>
      <c r="K17" s="5">
        <v>171555</v>
      </c>
      <c r="L17" s="6">
        <v>106614</v>
      </c>
      <c r="M17" s="6">
        <v>121941</v>
      </c>
      <c r="N17" s="7">
        <v>68232</v>
      </c>
      <c r="O17" s="23">
        <f t="shared" si="2"/>
        <v>9.2439189441933689E-2</v>
      </c>
      <c r="P17" s="23">
        <f t="shared" si="3"/>
        <v>0.2575833878753529</v>
      </c>
      <c r="Q17" s="23">
        <f t="shared" si="4"/>
        <v>0.15401594710229483</v>
      </c>
      <c r="R17" s="23">
        <f t="shared" si="5"/>
        <v>0.15790005701731527</v>
      </c>
      <c r="S17" s="23">
        <f t="shared" si="6"/>
        <v>0.29169174581475776</v>
      </c>
      <c r="T17" s="23">
        <f t="shared" si="7"/>
        <v>0.18707591020833589</v>
      </c>
      <c r="U17" s="23">
        <f t="shared" si="8"/>
        <v>0.19762252042007</v>
      </c>
      <c r="V17" s="23">
        <f t="shared" si="9"/>
        <v>0.10776746411936677</v>
      </c>
    </row>
    <row r="18" spans="1:22">
      <c r="A18" s="13" t="s">
        <v>80</v>
      </c>
      <c r="B18" s="11" t="s">
        <v>20</v>
      </c>
      <c r="C18" s="14">
        <v>2266516</v>
      </c>
      <c r="D18" s="14">
        <v>2275755</v>
      </c>
      <c r="E18" s="14">
        <v>2413896</v>
      </c>
      <c r="F18" s="14">
        <v>2570038</v>
      </c>
      <c r="G18" s="14">
        <v>3072863</v>
      </c>
      <c r="H18" s="14">
        <v>2859463</v>
      </c>
      <c r="I18" s="14">
        <v>2784872</v>
      </c>
      <c r="J18" s="14">
        <v>2674767</v>
      </c>
      <c r="K18" s="5">
        <v>261157</v>
      </c>
      <c r="L18" s="6">
        <v>218166</v>
      </c>
      <c r="M18" s="6">
        <v>212222</v>
      </c>
      <c r="N18" s="7">
        <v>187827</v>
      </c>
      <c r="O18" s="23">
        <f t="shared" si="2"/>
        <v>1.3557649714363367</v>
      </c>
      <c r="P18" s="23">
        <f t="shared" si="3"/>
        <v>1.256489824256126</v>
      </c>
      <c r="Q18" s="23">
        <f t="shared" si="4"/>
        <v>1.1536835058345514</v>
      </c>
      <c r="R18" s="23">
        <f t="shared" si="5"/>
        <v>1.0407499811286838</v>
      </c>
      <c r="S18" s="23">
        <f t="shared" si="6"/>
        <v>0.1152239825353097</v>
      </c>
      <c r="T18" s="23">
        <f t="shared" si="7"/>
        <v>9.586532820975896E-2</v>
      </c>
      <c r="U18" s="23">
        <f t="shared" si="8"/>
        <v>8.7916795089763605E-2</v>
      </c>
      <c r="V18" s="23">
        <f t="shared" si="9"/>
        <v>7.3083355187744309E-2</v>
      </c>
    </row>
    <row r="19" spans="1:22">
      <c r="A19" s="13" t="s">
        <v>80</v>
      </c>
      <c r="B19" s="11" t="s">
        <v>21</v>
      </c>
      <c r="C19" s="14">
        <v>554201</v>
      </c>
      <c r="D19" s="14">
        <v>605318</v>
      </c>
      <c r="E19" s="14">
        <v>682438</v>
      </c>
      <c r="F19" s="14">
        <v>703299</v>
      </c>
      <c r="G19" s="14">
        <v>1309263</v>
      </c>
      <c r="H19" s="14">
        <v>1194409</v>
      </c>
      <c r="I19" s="14">
        <v>1134863</v>
      </c>
      <c r="J19" s="14">
        <v>1123716</v>
      </c>
      <c r="K19" s="5">
        <v>-4022</v>
      </c>
      <c r="L19" s="6">
        <v>1365</v>
      </c>
      <c r="M19" s="6">
        <v>75729</v>
      </c>
      <c r="N19" s="7">
        <v>64325</v>
      </c>
      <c r="O19" s="23">
        <f t="shared" si="2"/>
        <v>2.3624334853239168</v>
      </c>
      <c r="P19" s="23">
        <f t="shared" si="3"/>
        <v>1.9731926028963289</v>
      </c>
      <c r="Q19" s="23">
        <f t="shared" si="4"/>
        <v>1.6629539972862004</v>
      </c>
      <c r="R19" s="23">
        <f t="shared" si="5"/>
        <v>1.5977784697546846</v>
      </c>
      <c r="S19" s="23">
        <f t="shared" si="6"/>
        <v>-7.257294736025377E-3</v>
      </c>
      <c r="T19" s="23">
        <f t="shared" si="7"/>
        <v>2.2550130675116219E-3</v>
      </c>
      <c r="U19" s="23">
        <f t="shared" si="8"/>
        <v>0.11096832239705291</v>
      </c>
      <c r="V19" s="23">
        <f t="shared" si="9"/>
        <v>9.1461810695024445E-2</v>
      </c>
    </row>
    <row r="20" spans="1:22">
      <c r="A20" s="13" t="s">
        <v>80</v>
      </c>
      <c r="B20" s="11" t="s">
        <v>22</v>
      </c>
      <c r="C20" s="14">
        <v>27448</v>
      </c>
      <c r="D20" s="14">
        <v>29023</v>
      </c>
      <c r="E20" s="14">
        <v>29734</v>
      </c>
      <c r="F20" s="14">
        <v>29897</v>
      </c>
      <c r="G20" s="14">
        <v>12161</v>
      </c>
      <c r="H20" s="14">
        <v>12149</v>
      </c>
      <c r="I20" s="14">
        <v>11428</v>
      </c>
      <c r="J20" s="14">
        <v>5530</v>
      </c>
      <c r="K20" s="5">
        <v>-6074</v>
      </c>
      <c r="L20" s="6">
        <v>-131</v>
      </c>
      <c r="M20" s="6">
        <v>-2663</v>
      </c>
      <c r="N20" s="7">
        <v>-1529</v>
      </c>
      <c r="O20" s="23">
        <f t="shared" si="2"/>
        <v>0.44305596036141065</v>
      </c>
      <c r="P20" s="23">
        <f t="shared" si="3"/>
        <v>0.41859904213899324</v>
      </c>
      <c r="Q20" s="23">
        <f t="shared" si="4"/>
        <v>0.38434115826999393</v>
      </c>
      <c r="R20" s="23">
        <f t="shared" si="5"/>
        <v>0.18496839147740576</v>
      </c>
      <c r="S20" s="23">
        <f t="shared" si="6"/>
        <v>-0.22129116875546487</v>
      </c>
      <c r="T20" s="23">
        <f t="shared" si="7"/>
        <v>-4.5136615787478894E-3</v>
      </c>
      <c r="U20" s="23">
        <f t="shared" si="8"/>
        <v>-8.9560772179995959E-2</v>
      </c>
      <c r="V20" s="23">
        <f t="shared" si="9"/>
        <v>-5.1142255075760111E-2</v>
      </c>
    </row>
    <row r="21" spans="1:22">
      <c r="A21" s="13" t="s">
        <v>80</v>
      </c>
      <c r="B21" s="11" t="s">
        <v>23</v>
      </c>
      <c r="C21" s="14">
        <v>687250</v>
      </c>
      <c r="D21" s="14">
        <v>764723</v>
      </c>
      <c r="E21" s="14">
        <v>845780</v>
      </c>
      <c r="F21" s="14">
        <v>855465</v>
      </c>
      <c r="G21" s="14">
        <v>1228794</v>
      </c>
      <c r="H21" s="14">
        <v>1274991</v>
      </c>
      <c r="I21" s="14">
        <v>1251298</v>
      </c>
      <c r="J21" s="14">
        <v>1239556</v>
      </c>
      <c r="K21" s="5">
        <v>6363</v>
      </c>
      <c r="L21" s="6">
        <v>21264</v>
      </c>
      <c r="M21" s="6">
        <v>74216</v>
      </c>
      <c r="N21" s="7">
        <v>70486</v>
      </c>
      <c r="O21" s="23">
        <f t="shared" si="2"/>
        <v>1.7879869043288468</v>
      </c>
      <c r="P21" s="23">
        <f t="shared" si="3"/>
        <v>1.6672586021343676</v>
      </c>
      <c r="Q21" s="23">
        <f t="shared" si="4"/>
        <v>1.4794603797677883</v>
      </c>
      <c r="R21" s="23">
        <f t="shared" si="5"/>
        <v>1.4489850549116563</v>
      </c>
      <c r="S21" s="23">
        <f t="shared" si="6"/>
        <v>9.2586395052746458E-3</v>
      </c>
      <c r="T21" s="23">
        <f t="shared" si="7"/>
        <v>2.7806146800867765E-2</v>
      </c>
      <c r="U21" s="23">
        <f t="shared" si="8"/>
        <v>8.7748587103029158E-2</v>
      </c>
      <c r="V21" s="23">
        <f t="shared" si="9"/>
        <v>8.2394954790669397E-2</v>
      </c>
    </row>
    <row r="22" spans="1:22">
      <c r="A22" s="13" t="s">
        <v>80</v>
      </c>
      <c r="B22" s="11" t="s">
        <v>24</v>
      </c>
      <c r="C22" s="14">
        <v>96830</v>
      </c>
      <c r="D22" s="14">
        <v>94331.384428977966</v>
      </c>
      <c r="E22" s="14">
        <v>114718</v>
      </c>
      <c r="F22" s="14">
        <v>118119</v>
      </c>
      <c r="G22" s="14">
        <v>10056</v>
      </c>
      <c r="H22" s="14">
        <v>20156.642578125</v>
      </c>
      <c r="I22" s="14">
        <v>20894</v>
      </c>
      <c r="J22" s="14">
        <v>18983</v>
      </c>
      <c r="K22" s="5">
        <v>-4587</v>
      </c>
      <c r="L22" s="6">
        <v>-27539.875427246094</v>
      </c>
      <c r="M22" s="6">
        <v>-1645</v>
      </c>
      <c r="N22" s="7">
        <v>11503</v>
      </c>
      <c r="O22" s="23">
        <f t="shared" si="2"/>
        <v>0.10385211194877621</v>
      </c>
      <c r="P22" s="23">
        <f t="shared" si="3"/>
        <v>0.21367907086427765</v>
      </c>
      <c r="Q22" s="23">
        <f t="shared" si="4"/>
        <v>0.18213357973465366</v>
      </c>
      <c r="R22" s="23">
        <f t="shared" si="5"/>
        <v>0.16071080859133585</v>
      </c>
      <c r="S22" s="23">
        <f t="shared" si="6"/>
        <v>-4.7371682329856446E-2</v>
      </c>
      <c r="T22" s="23">
        <f t="shared" si="7"/>
        <v>-0.29194817391852068</v>
      </c>
      <c r="U22" s="23">
        <f t="shared" si="8"/>
        <v>-1.4339510800397496E-2</v>
      </c>
      <c r="V22" s="23">
        <f t="shared" si="9"/>
        <v>9.7384840711485871E-2</v>
      </c>
    </row>
    <row r="23" spans="1:22">
      <c r="A23" s="13" t="s">
        <v>80</v>
      </c>
      <c r="B23" s="11" t="s">
        <v>25</v>
      </c>
      <c r="C23" s="14">
        <v>1210322</v>
      </c>
      <c r="D23" s="14">
        <v>1480275</v>
      </c>
      <c r="E23" s="14">
        <v>1410449</v>
      </c>
      <c r="F23" s="14">
        <v>1459934</v>
      </c>
      <c r="G23" s="14">
        <v>1378021</v>
      </c>
      <c r="H23" s="14">
        <v>1352170</v>
      </c>
      <c r="I23" s="14">
        <v>1299290</v>
      </c>
      <c r="J23" s="14">
        <v>1418637</v>
      </c>
      <c r="K23" s="5">
        <v>131090</v>
      </c>
      <c r="L23" s="6">
        <v>264829</v>
      </c>
      <c r="M23" s="6">
        <v>161466</v>
      </c>
      <c r="N23" s="7">
        <v>184010</v>
      </c>
      <c r="O23" s="23">
        <f t="shared" si="2"/>
        <v>1.1385573425914757</v>
      </c>
      <c r="P23" s="23">
        <f t="shared" si="3"/>
        <v>0.91345864788637243</v>
      </c>
      <c r="Q23" s="23">
        <f t="shared" si="4"/>
        <v>0.92118892636316518</v>
      </c>
      <c r="R23" s="23">
        <f t="shared" si="5"/>
        <v>0.97171310483898587</v>
      </c>
      <c r="S23" s="23">
        <f t="shared" si="6"/>
        <v>0.10831001997815458</v>
      </c>
      <c r="T23" s="23">
        <f t="shared" si="7"/>
        <v>0.17890527098005438</v>
      </c>
      <c r="U23" s="23">
        <f t="shared" si="8"/>
        <v>0.11447843913533917</v>
      </c>
      <c r="V23" s="23">
        <f t="shared" si="9"/>
        <v>0.12603994427145337</v>
      </c>
    </row>
    <row r="24" spans="1:22">
      <c r="A24" s="13" t="s">
        <v>80</v>
      </c>
      <c r="B24" s="11" t="s">
        <v>26</v>
      </c>
      <c r="C24" s="14">
        <v>482953</v>
      </c>
      <c r="D24" s="14">
        <v>475247</v>
      </c>
      <c r="E24" s="14">
        <v>532010</v>
      </c>
      <c r="F24" s="14">
        <v>563169</v>
      </c>
      <c r="G24" s="14">
        <v>335662</v>
      </c>
      <c r="H24" s="14">
        <v>360361</v>
      </c>
      <c r="I24" s="14">
        <v>387810</v>
      </c>
      <c r="J24" s="14">
        <v>416096</v>
      </c>
      <c r="K24" s="5">
        <v>13213</v>
      </c>
      <c r="L24" s="6">
        <v>45493</v>
      </c>
      <c r="M24" s="6">
        <v>51791</v>
      </c>
      <c r="N24" s="7">
        <v>70988</v>
      </c>
      <c r="O24" s="23">
        <f t="shared" si="2"/>
        <v>0.69502001229933352</v>
      </c>
      <c r="P24" s="23">
        <f t="shared" si="3"/>
        <v>0.75826044141257076</v>
      </c>
      <c r="Q24" s="23">
        <f t="shared" si="4"/>
        <v>0.72895246329956209</v>
      </c>
      <c r="R24" s="23">
        <f t="shared" si="5"/>
        <v>0.73884748627854158</v>
      </c>
      <c r="S24" s="23">
        <f t="shared" si="6"/>
        <v>2.7358769901004859E-2</v>
      </c>
      <c r="T24" s="23">
        <f t="shared" si="7"/>
        <v>9.5724959862976522E-2</v>
      </c>
      <c r="U24" s="23">
        <f t="shared" si="8"/>
        <v>9.7349673878310561E-2</v>
      </c>
      <c r="V24" s="23">
        <f t="shared" si="9"/>
        <v>0.126050972265874</v>
      </c>
    </row>
    <row r="25" spans="1:22">
      <c r="A25" s="13" t="s">
        <v>80</v>
      </c>
      <c r="B25" s="11" t="s">
        <v>27</v>
      </c>
      <c r="C25" s="14">
        <v>512096</v>
      </c>
      <c r="D25" s="14">
        <v>592094</v>
      </c>
      <c r="E25" s="14">
        <v>640135</v>
      </c>
      <c r="F25" s="14">
        <v>680312</v>
      </c>
      <c r="G25" s="14">
        <v>741736</v>
      </c>
      <c r="H25" s="14">
        <v>833458</v>
      </c>
      <c r="I25" s="14">
        <v>749577</v>
      </c>
      <c r="J25" s="14">
        <v>951181</v>
      </c>
      <c r="K25" s="5">
        <v>31144</v>
      </c>
      <c r="L25" s="6">
        <v>-6889</v>
      </c>
      <c r="M25" s="6">
        <v>15489</v>
      </c>
      <c r="N25" s="7">
        <v>39192</v>
      </c>
      <c r="O25" s="23">
        <f t="shared" si="2"/>
        <v>1.448431544085484</v>
      </c>
      <c r="P25" s="23">
        <f t="shared" si="3"/>
        <v>1.4076447320864593</v>
      </c>
      <c r="Q25" s="23">
        <f t="shared" si="4"/>
        <v>1.1709670616354362</v>
      </c>
      <c r="R25" s="23">
        <f t="shared" si="5"/>
        <v>1.3981540822446172</v>
      </c>
      <c r="S25" s="23">
        <f t="shared" si="6"/>
        <v>6.0816721864650376E-2</v>
      </c>
      <c r="T25" s="23">
        <f t="shared" si="7"/>
        <v>-1.1634976878671292E-2</v>
      </c>
      <c r="U25" s="23">
        <f t="shared" si="8"/>
        <v>2.4196458559522602E-2</v>
      </c>
      <c r="V25" s="23">
        <f t="shared" si="9"/>
        <v>5.7608861816343088E-2</v>
      </c>
    </row>
    <row r="26" spans="1:22">
      <c r="A26" s="13" t="s">
        <v>80</v>
      </c>
      <c r="B26" s="11" t="s">
        <v>28</v>
      </c>
      <c r="C26" s="14">
        <v>2308165</v>
      </c>
      <c r="D26" s="14">
        <v>2563545</v>
      </c>
      <c r="E26" s="14">
        <v>2827526</v>
      </c>
      <c r="F26" s="14">
        <v>3114775</v>
      </c>
      <c r="G26" s="14">
        <v>3437920</v>
      </c>
      <c r="H26" s="14">
        <v>3590676</v>
      </c>
      <c r="I26" s="14">
        <v>3760056</v>
      </c>
      <c r="J26" s="14">
        <v>3806498</v>
      </c>
      <c r="K26" s="5">
        <v>-15928</v>
      </c>
      <c r="L26" s="6">
        <v>19875</v>
      </c>
      <c r="M26" s="6">
        <v>312956</v>
      </c>
      <c r="N26" s="7">
        <v>443500</v>
      </c>
      <c r="O26" s="23">
        <f t="shared" si="2"/>
        <v>1.4894602422270504</v>
      </c>
      <c r="P26" s="23">
        <f t="shared" si="3"/>
        <v>1.4006682153034178</v>
      </c>
      <c r="Q26" s="23">
        <f t="shared" si="4"/>
        <v>1.3298042175385831</v>
      </c>
      <c r="R26" s="23">
        <f t="shared" si="5"/>
        <v>1.2220779992134263</v>
      </c>
      <c r="S26" s="23">
        <f t="shared" si="6"/>
        <v>-6.9007198358869495E-3</v>
      </c>
      <c r="T26" s="23">
        <f t="shared" si="7"/>
        <v>7.7529358759062155E-3</v>
      </c>
      <c r="U26" s="23">
        <f t="shared" si="8"/>
        <v>0.11068191769058887</v>
      </c>
      <c r="V26" s="23">
        <f t="shared" si="9"/>
        <v>0.142385886621024</v>
      </c>
    </row>
    <row r="27" spans="1:22">
      <c r="A27" s="13" t="s">
        <v>80</v>
      </c>
      <c r="B27" s="11" t="s">
        <v>29</v>
      </c>
      <c r="C27" s="14">
        <v>193182</v>
      </c>
      <c r="D27" s="14">
        <v>222667</v>
      </c>
      <c r="E27" s="14">
        <v>226002</v>
      </c>
      <c r="F27" s="14">
        <v>248191</v>
      </c>
      <c r="G27" s="14">
        <v>104176</v>
      </c>
      <c r="H27" s="14">
        <v>111401</v>
      </c>
      <c r="I27" s="14">
        <v>136346</v>
      </c>
      <c r="J27" s="14">
        <v>118165</v>
      </c>
      <c r="K27" s="5">
        <v>-5815</v>
      </c>
      <c r="L27" s="6">
        <v>13241</v>
      </c>
      <c r="M27" s="6">
        <v>13018</v>
      </c>
      <c r="N27" s="7">
        <v>30009</v>
      </c>
      <c r="O27" s="23">
        <f t="shared" si="2"/>
        <v>0.5392634924578894</v>
      </c>
      <c r="P27" s="23">
        <f t="shared" si="3"/>
        <v>0.50030314325876757</v>
      </c>
      <c r="Q27" s="23">
        <f t="shared" si="4"/>
        <v>0.60329554605711455</v>
      </c>
      <c r="R27" s="23">
        <f t="shared" si="5"/>
        <v>0.47610509647811566</v>
      </c>
      <c r="S27" s="23">
        <f t="shared" si="6"/>
        <v>-3.0101148140095867E-2</v>
      </c>
      <c r="T27" s="23">
        <f t="shared" si="7"/>
        <v>5.9465479842096047E-2</v>
      </c>
      <c r="U27" s="23">
        <f t="shared" si="8"/>
        <v>5.760126016583924E-2</v>
      </c>
      <c r="V27" s="23">
        <f t="shared" si="9"/>
        <v>0.12091091135456161</v>
      </c>
    </row>
    <row r="28" spans="1:22">
      <c r="A28" s="13" t="s">
        <v>80</v>
      </c>
      <c r="B28" s="11" t="s">
        <v>30</v>
      </c>
      <c r="C28" s="14">
        <v>203973</v>
      </c>
      <c r="D28" s="14">
        <v>209996</v>
      </c>
      <c r="E28" s="14">
        <v>217295</v>
      </c>
      <c r="F28" s="14">
        <v>236086</v>
      </c>
      <c r="G28" s="14">
        <v>89172</v>
      </c>
      <c r="H28" s="14">
        <v>121331</v>
      </c>
      <c r="I28" s="14">
        <v>101015</v>
      </c>
      <c r="J28" s="14">
        <v>103742</v>
      </c>
      <c r="K28" s="5">
        <v>1463</v>
      </c>
      <c r="L28" s="6">
        <v>11158</v>
      </c>
      <c r="M28" s="6">
        <v>13072</v>
      </c>
      <c r="N28" s="7">
        <v>3087</v>
      </c>
      <c r="O28" s="23">
        <f t="shared" si="2"/>
        <v>0.43717550852318687</v>
      </c>
      <c r="P28" s="23">
        <f t="shared" si="3"/>
        <v>0.57777767195565632</v>
      </c>
      <c r="Q28" s="23">
        <f t="shared" si="4"/>
        <v>0.464874939598242</v>
      </c>
      <c r="R28" s="23">
        <f t="shared" si="5"/>
        <v>0.43942461645332631</v>
      </c>
      <c r="S28" s="23">
        <f t="shared" si="6"/>
        <v>7.1725179312948284E-3</v>
      </c>
      <c r="T28" s="23">
        <f t="shared" si="7"/>
        <v>5.3134345416103165E-2</v>
      </c>
      <c r="U28" s="23">
        <f t="shared" si="8"/>
        <v>6.0157849927517888E-2</v>
      </c>
      <c r="V28" s="23">
        <f t="shared" si="9"/>
        <v>1.3075743584964801E-2</v>
      </c>
    </row>
    <row r="29" spans="1:22">
      <c r="A29" s="13" t="s">
        <v>80</v>
      </c>
      <c r="B29" s="11" t="s">
        <v>31</v>
      </c>
      <c r="C29" s="14">
        <v>633015</v>
      </c>
      <c r="D29" s="14">
        <v>656670</v>
      </c>
      <c r="E29" s="14">
        <v>719036</v>
      </c>
      <c r="F29" s="14">
        <v>756106</v>
      </c>
      <c r="G29" s="14">
        <v>771089</v>
      </c>
      <c r="H29" s="14">
        <v>651404</v>
      </c>
      <c r="I29" s="14">
        <v>606102</v>
      </c>
      <c r="J29" s="14">
        <v>665611</v>
      </c>
      <c r="K29" s="5">
        <v>-4816</v>
      </c>
      <c r="L29" s="6">
        <v>22044</v>
      </c>
      <c r="M29" s="6">
        <v>74905</v>
      </c>
      <c r="N29" s="7">
        <v>31109</v>
      </c>
      <c r="O29" s="23">
        <f t="shared" si="2"/>
        <v>1.2181212135573407</v>
      </c>
      <c r="P29" s="23">
        <f t="shared" si="3"/>
        <v>0.99198075136674435</v>
      </c>
      <c r="Q29" s="23">
        <f t="shared" si="4"/>
        <v>0.8429369322259247</v>
      </c>
      <c r="R29" s="23">
        <f t="shared" si="5"/>
        <v>0.88031440036185404</v>
      </c>
      <c r="S29" s="23">
        <f t="shared" si="6"/>
        <v>-7.6080345647417521E-3</v>
      </c>
      <c r="T29" s="23">
        <f t="shared" si="7"/>
        <v>3.3569372744300788E-2</v>
      </c>
      <c r="U29" s="23">
        <f t="shared" si="8"/>
        <v>0.10417419990097854</v>
      </c>
      <c r="V29" s="23">
        <f t="shared" si="9"/>
        <v>4.1143702073518792E-2</v>
      </c>
    </row>
    <row r="30" spans="1:22">
      <c r="A30" s="13" t="s">
        <v>80</v>
      </c>
      <c r="B30" s="11" t="s">
        <v>32</v>
      </c>
      <c r="C30" s="14">
        <v>171460</v>
      </c>
      <c r="D30" s="14">
        <v>179805</v>
      </c>
      <c r="E30" s="14">
        <v>183761</v>
      </c>
      <c r="F30" s="14">
        <v>215655</v>
      </c>
      <c r="G30" s="14">
        <v>180867</v>
      </c>
      <c r="H30" s="14">
        <v>79725</v>
      </c>
      <c r="I30" s="14">
        <v>72077</v>
      </c>
      <c r="J30" s="14">
        <v>66957</v>
      </c>
      <c r="K30" s="5">
        <v>10019</v>
      </c>
      <c r="L30" s="6">
        <v>17537</v>
      </c>
      <c r="M30" s="6">
        <v>2441</v>
      </c>
      <c r="N30" s="7">
        <v>12262</v>
      </c>
      <c r="O30" s="23">
        <f t="shared" si="2"/>
        <v>1.0548641082468213</v>
      </c>
      <c r="P30" s="23">
        <f t="shared" si="3"/>
        <v>0.44339701343121718</v>
      </c>
      <c r="Q30" s="23">
        <f t="shared" si="4"/>
        <v>0.39223230173975981</v>
      </c>
      <c r="R30" s="23">
        <f t="shared" si="5"/>
        <v>0.31048201989288449</v>
      </c>
      <c r="S30" s="23">
        <f t="shared" si="6"/>
        <v>5.8433453866791087E-2</v>
      </c>
      <c r="T30" s="23">
        <f t="shared" si="7"/>
        <v>9.7533439003364752E-2</v>
      </c>
      <c r="U30" s="23">
        <f t="shared" si="8"/>
        <v>1.3283558535271358E-2</v>
      </c>
      <c r="V30" s="23">
        <f t="shared" si="9"/>
        <v>5.6859335512740257E-2</v>
      </c>
    </row>
    <row r="31" spans="1:22">
      <c r="A31" s="13" t="s">
        <v>80</v>
      </c>
      <c r="B31" s="11" t="s">
        <v>33</v>
      </c>
      <c r="C31" s="14">
        <v>31344</v>
      </c>
      <c r="D31" s="14">
        <v>40018</v>
      </c>
      <c r="E31" s="14">
        <v>47205</v>
      </c>
      <c r="F31" s="14">
        <v>51940</v>
      </c>
      <c r="G31" s="14">
        <v>3868</v>
      </c>
      <c r="H31" s="14">
        <v>3754</v>
      </c>
      <c r="I31" s="14">
        <v>2919</v>
      </c>
      <c r="J31" s="14">
        <v>2929</v>
      </c>
      <c r="K31" s="5">
        <v>-3872</v>
      </c>
      <c r="L31" s="6">
        <v>2884</v>
      </c>
      <c r="M31" s="6">
        <v>2000</v>
      </c>
      <c r="N31" s="7">
        <v>3553</v>
      </c>
      <c r="O31" s="23">
        <f t="shared" si="2"/>
        <v>0.12340479836651352</v>
      </c>
      <c r="P31" s="23">
        <f t="shared" si="3"/>
        <v>9.3807786496076767E-2</v>
      </c>
      <c r="Q31" s="23">
        <f t="shared" si="4"/>
        <v>6.1836669844296158E-2</v>
      </c>
      <c r="R31" s="23">
        <f t="shared" si="5"/>
        <v>5.639199075856758E-2</v>
      </c>
      <c r="S31" s="23">
        <f t="shared" si="6"/>
        <v>-0.12353241449719245</v>
      </c>
      <c r="T31" s="23">
        <f t="shared" si="7"/>
        <v>7.2067569593682837E-2</v>
      </c>
      <c r="U31" s="23">
        <f t="shared" si="8"/>
        <v>4.23683931786887E-2</v>
      </c>
      <c r="V31" s="23">
        <f t="shared" si="9"/>
        <v>6.8405852907200609E-2</v>
      </c>
    </row>
    <row r="32" spans="1:22">
      <c r="A32" s="13" t="s">
        <v>80</v>
      </c>
      <c r="B32" s="11" t="s">
        <v>34</v>
      </c>
      <c r="C32" s="14">
        <v>71211</v>
      </c>
      <c r="D32" s="14">
        <v>80390</v>
      </c>
      <c r="E32" s="14">
        <v>81063</v>
      </c>
      <c r="F32" s="14">
        <v>84663</v>
      </c>
      <c r="G32" s="14">
        <v>30050</v>
      </c>
      <c r="H32" s="14">
        <v>28046</v>
      </c>
      <c r="I32" s="14">
        <v>27566</v>
      </c>
      <c r="J32" s="14">
        <v>26164</v>
      </c>
      <c r="K32" s="5">
        <v>2407</v>
      </c>
      <c r="L32" s="6">
        <v>861</v>
      </c>
      <c r="M32" s="6">
        <v>10365</v>
      </c>
      <c r="N32" s="7">
        <v>10042</v>
      </c>
      <c r="O32" s="23">
        <f t="shared" si="2"/>
        <v>0.4219853674291893</v>
      </c>
      <c r="P32" s="23">
        <f t="shared" si="3"/>
        <v>0.34887423808931461</v>
      </c>
      <c r="Q32" s="23">
        <f t="shared" si="4"/>
        <v>0.34005649926600301</v>
      </c>
      <c r="R32" s="23">
        <f t="shared" si="5"/>
        <v>0.30903700553961</v>
      </c>
      <c r="S32" s="23">
        <f t="shared" si="6"/>
        <v>3.3800957717206613E-2</v>
      </c>
      <c r="T32" s="23">
        <f t="shared" si="7"/>
        <v>1.0710287349172783E-2</v>
      </c>
      <c r="U32" s="23">
        <f t="shared" si="8"/>
        <v>0.12786351356352466</v>
      </c>
      <c r="V32" s="23">
        <f t="shared" si="9"/>
        <v>0.11861143592832761</v>
      </c>
    </row>
    <row r="33" spans="1:22">
      <c r="A33" s="13" t="s">
        <v>80</v>
      </c>
      <c r="B33" s="11" t="s">
        <v>35</v>
      </c>
      <c r="C33" s="14">
        <v>362201</v>
      </c>
      <c r="D33" s="14">
        <v>396261</v>
      </c>
      <c r="E33" s="14">
        <v>428710</v>
      </c>
      <c r="F33" s="14">
        <v>462625</v>
      </c>
      <c r="G33" s="14">
        <v>277711</v>
      </c>
      <c r="H33" s="14">
        <v>303940</v>
      </c>
      <c r="I33" s="14">
        <v>290510</v>
      </c>
      <c r="J33" s="14">
        <v>297977</v>
      </c>
      <c r="K33" s="5">
        <v>-3948</v>
      </c>
      <c r="L33" s="6">
        <v>20224</v>
      </c>
      <c r="M33" s="6">
        <v>7694</v>
      </c>
      <c r="N33" s="7">
        <v>38559</v>
      </c>
      <c r="O33" s="23">
        <f t="shared" si="2"/>
        <v>0.76673173182845988</v>
      </c>
      <c r="P33" s="23">
        <f t="shared" si="3"/>
        <v>0.76701971680281433</v>
      </c>
      <c r="Q33" s="23">
        <f t="shared" si="4"/>
        <v>0.67763756385435381</v>
      </c>
      <c r="R33" s="23">
        <f t="shared" si="5"/>
        <v>0.64410051337476359</v>
      </c>
      <c r="S33" s="23">
        <f t="shared" si="6"/>
        <v>-1.0900025124171386E-2</v>
      </c>
      <c r="T33" s="23">
        <f t="shared" si="7"/>
        <v>5.1037069002500879E-2</v>
      </c>
      <c r="U33" s="23">
        <f t="shared" si="8"/>
        <v>1.7946863847356023E-2</v>
      </c>
      <c r="V33" s="23">
        <f t="shared" si="9"/>
        <v>8.3348284247500681E-2</v>
      </c>
    </row>
    <row r="34" spans="1:22">
      <c r="A34" s="13" t="s">
        <v>80</v>
      </c>
      <c r="B34" s="11" t="s">
        <v>36</v>
      </c>
      <c r="C34" s="14">
        <v>2755926</v>
      </c>
      <c r="D34" s="14">
        <v>2867466</v>
      </c>
      <c r="E34" s="14">
        <v>3083354</v>
      </c>
      <c r="F34" s="14">
        <v>3285178</v>
      </c>
      <c r="G34" s="14">
        <v>2954914</v>
      </c>
      <c r="H34" s="14">
        <v>3219809</v>
      </c>
      <c r="I34" s="14">
        <v>3478748</v>
      </c>
      <c r="J34" s="14">
        <v>4074615</v>
      </c>
      <c r="K34" s="5">
        <v>20580</v>
      </c>
      <c r="L34" s="6">
        <v>-19963</v>
      </c>
      <c r="M34" s="6">
        <v>121585</v>
      </c>
      <c r="N34" s="7">
        <v>214176</v>
      </c>
      <c r="O34" s="23">
        <f t="shared" si="2"/>
        <v>1.0722036803600676</v>
      </c>
      <c r="P34" s="23">
        <f t="shared" si="3"/>
        <v>1.1228760864121841</v>
      </c>
      <c r="Q34" s="23">
        <f t="shared" si="4"/>
        <v>1.1282350323705939</v>
      </c>
      <c r="R34" s="23">
        <f t="shared" si="5"/>
        <v>1.2403026563553026</v>
      </c>
      <c r="S34" s="23">
        <f t="shared" si="6"/>
        <v>7.467544484140721E-3</v>
      </c>
      <c r="T34" s="23">
        <f t="shared" si="7"/>
        <v>-6.9618959736575782E-3</v>
      </c>
      <c r="U34" s="23">
        <f t="shared" si="8"/>
        <v>3.9432708667250016E-2</v>
      </c>
      <c r="V34" s="23">
        <f t="shared" si="9"/>
        <v>6.519464089921459E-2</v>
      </c>
    </row>
    <row r="35" spans="1:22">
      <c r="A35" s="13" t="s">
        <v>80</v>
      </c>
      <c r="B35" s="11" t="s">
        <v>37</v>
      </c>
      <c r="C35" s="14">
        <v>922230</v>
      </c>
      <c r="D35" s="14">
        <v>949633</v>
      </c>
      <c r="E35" s="14">
        <v>992684</v>
      </c>
      <c r="F35" s="14">
        <v>1072451</v>
      </c>
      <c r="G35" s="14">
        <v>432002</v>
      </c>
      <c r="H35" s="14">
        <v>462588</v>
      </c>
      <c r="I35" s="14">
        <v>396360</v>
      </c>
      <c r="J35" s="14">
        <v>372081</v>
      </c>
      <c r="K35" s="14">
        <v>32828</v>
      </c>
      <c r="L35" s="14">
        <v>15039</v>
      </c>
      <c r="M35" s="14">
        <v>100076</v>
      </c>
      <c r="N35" s="14">
        <v>117312</v>
      </c>
      <c r="O35" s="23">
        <f t="shared" si="2"/>
        <v>0.46843195298352908</v>
      </c>
      <c r="P35" s="23">
        <f t="shared" si="3"/>
        <v>0.4871229201175612</v>
      </c>
      <c r="Q35" s="23">
        <f t="shared" si="4"/>
        <v>0.39928114082628507</v>
      </c>
      <c r="R35" s="23">
        <f t="shared" si="5"/>
        <v>0.34694452240708434</v>
      </c>
      <c r="S35" s="23">
        <f t="shared" si="6"/>
        <v>3.5596326296043285E-2</v>
      </c>
      <c r="T35" s="23">
        <f t="shared" si="7"/>
        <v>1.5836644261519976E-2</v>
      </c>
      <c r="U35" s="23">
        <f t="shared" si="8"/>
        <v>0.10081355194603721</v>
      </c>
      <c r="V35" s="23">
        <f t="shared" si="9"/>
        <v>0.10938681580790172</v>
      </c>
    </row>
    <row r="36" spans="1:22">
      <c r="A36" s="13" t="s">
        <v>80</v>
      </c>
      <c r="B36" s="11" t="s">
        <v>38</v>
      </c>
      <c r="C36" s="14">
        <v>571565</v>
      </c>
      <c r="D36" s="14">
        <v>615647</v>
      </c>
      <c r="E36" s="14">
        <v>625133</v>
      </c>
      <c r="F36" s="14">
        <v>684959</v>
      </c>
      <c r="G36" s="14">
        <v>899840</v>
      </c>
      <c r="H36" s="14">
        <v>901677</v>
      </c>
      <c r="I36" s="14">
        <v>902827</v>
      </c>
      <c r="J36" s="14">
        <v>882498</v>
      </c>
      <c r="K36" s="5">
        <v>6100</v>
      </c>
      <c r="L36" s="6">
        <v>37931</v>
      </c>
      <c r="M36" s="6">
        <v>43103</v>
      </c>
      <c r="N36" s="7">
        <v>71330</v>
      </c>
      <c r="O36" s="23">
        <f t="shared" si="2"/>
        <v>1.574344125340075</v>
      </c>
      <c r="P36" s="23">
        <f t="shared" si="3"/>
        <v>1.4646006558953426</v>
      </c>
      <c r="Q36" s="23">
        <f t="shared" si="4"/>
        <v>1.4442158708626804</v>
      </c>
      <c r="R36" s="23">
        <f t="shared" si="5"/>
        <v>1.2883953638100967</v>
      </c>
      <c r="S36" s="23">
        <f t="shared" si="6"/>
        <v>1.0672451952096438E-2</v>
      </c>
      <c r="T36" s="23">
        <f t="shared" si="7"/>
        <v>6.1611605351768142E-2</v>
      </c>
      <c r="U36" s="23">
        <f t="shared" si="8"/>
        <v>6.8950127412886544E-2</v>
      </c>
      <c r="V36" s="23">
        <f t="shared" si="9"/>
        <v>0.10413761991593658</v>
      </c>
    </row>
    <row r="37" spans="1:22">
      <c r="A37" s="13" t="s">
        <v>80</v>
      </c>
      <c r="B37" s="11" t="s">
        <v>39</v>
      </c>
      <c r="C37" s="14">
        <v>355070</v>
      </c>
      <c r="D37" s="14">
        <v>392584</v>
      </c>
      <c r="E37" s="14">
        <v>414142</v>
      </c>
      <c r="F37" s="14">
        <v>439194</v>
      </c>
      <c r="G37" s="14">
        <v>171938</v>
      </c>
      <c r="H37" s="14">
        <v>181732</v>
      </c>
      <c r="I37" s="14">
        <v>232203</v>
      </c>
      <c r="J37" s="14">
        <v>264484</v>
      </c>
      <c r="K37" s="5">
        <v>23909</v>
      </c>
      <c r="L37" s="6">
        <v>26314</v>
      </c>
      <c r="M37" s="6">
        <v>-142849</v>
      </c>
      <c r="N37" s="7">
        <v>57712</v>
      </c>
      <c r="O37" s="23">
        <f t="shared" si="2"/>
        <v>0.48423691103162758</v>
      </c>
      <c r="P37" s="23">
        <f t="shared" si="3"/>
        <v>0.46291239581847454</v>
      </c>
      <c r="Q37" s="23">
        <f t="shared" si="4"/>
        <v>0.56068449951948851</v>
      </c>
      <c r="R37" s="23">
        <f t="shared" si="5"/>
        <v>0.60220312663652054</v>
      </c>
      <c r="S37" s="23">
        <f t="shared" si="6"/>
        <v>6.7336018249922552E-2</v>
      </c>
      <c r="T37" s="23">
        <f t="shared" si="7"/>
        <v>6.7027693436309169E-2</v>
      </c>
      <c r="U37" s="23">
        <f t="shared" si="8"/>
        <v>-0.34492758522439165</v>
      </c>
      <c r="V37" s="23">
        <f t="shared" si="9"/>
        <v>0.13140434523240299</v>
      </c>
    </row>
    <row r="38" spans="1:22">
      <c r="A38" s="13" t="s">
        <v>80</v>
      </c>
      <c r="B38" s="11" t="s">
        <v>40</v>
      </c>
      <c r="C38" s="14">
        <v>61735</v>
      </c>
      <c r="D38" s="14">
        <v>69113</v>
      </c>
      <c r="E38" s="14">
        <v>65913</v>
      </c>
      <c r="F38" s="14">
        <v>66460</v>
      </c>
      <c r="G38" s="14">
        <v>7471</v>
      </c>
      <c r="H38" s="14">
        <v>5135</v>
      </c>
      <c r="I38" s="14">
        <v>4744</v>
      </c>
      <c r="J38" s="14">
        <v>5969</v>
      </c>
      <c r="K38" s="5">
        <v>-411</v>
      </c>
      <c r="L38" s="6">
        <v>8326</v>
      </c>
      <c r="M38" s="6">
        <v>5481</v>
      </c>
      <c r="N38" s="7">
        <v>-17447</v>
      </c>
      <c r="O38" s="23">
        <f t="shared" si="2"/>
        <v>0.12101725115412651</v>
      </c>
      <c r="P38" s="23">
        <f t="shared" si="3"/>
        <v>7.4298612417345505E-2</v>
      </c>
      <c r="Q38" s="23">
        <f t="shared" si="4"/>
        <v>7.1973662251756096E-2</v>
      </c>
      <c r="R38" s="23">
        <f t="shared" si="5"/>
        <v>8.981342160698165E-2</v>
      </c>
      <c r="S38" s="23">
        <f t="shared" si="6"/>
        <v>-6.6574876488215765E-3</v>
      </c>
      <c r="T38" s="23">
        <f t="shared" si="7"/>
        <v>0.12046937623891309</v>
      </c>
      <c r="U38" s="23">
        <f t="shared" si="8"/>
        <v>8.3155068044240138E-2</v>
      </c>
      <c r="V38" s="23">
        <f t="shared" si="9"/>
        <v>-0.26251880830574781</v>
      </c>
    </row>
    <row r="39" spans="1:22">
      <c r="A39" s="13" t="s">
        <v>80</v>
      </c>
      <c r="B39" s="11" t="s">
        <v>41</v>
      </c>
      <c r="C39" s="14">
        <v>312041</v>
      </c>
      <c r="D39" s="14">
        <v>288256</v>
      </c>
      <c r="E39" s="14">
        <v>321845</v>
      </c>
      <c r="F39" s="14">
        <v>352132</v>
      </c>
      <c r="G39" s="14">
        <v>127615</v>
      </c>
      <c r="H39" s="14">
        <v>146701</v>
      </c>
      <c r="I39" s="14">
        <v>133934</v>
      </c>
      <c r="J39" s="14">
        <v>134820</v>
      </c>
      <c r="K39" s="5">
        <v>6182</v>
      </c>
      <c r="L39" s="6">
        <v>-5466</v>
      </c>
      <c r="M39" s="6">
        <v>22351</v>
      </c>
      <c r="N39" s="7">
        <v>44026</v>
      </c>
      <c r="O39" s="23">
        <f t="shared" si="2"/>
        <v>0.40896869321659651</v>
      </c>
      <c r="P39" s="23">
        <f t="shared" si="3"/>
        <v>0.50892609347246887</v>
      </c>
      <c r="Q39" s="23">
        <f t="shared" si="4"/>
        <v>0.4161444173437524</v>
      </c>
      <c r="R39" s="23">
        <f t="shared" si="5"/>
        <v>0.38286778821578271</v>
      </c>
      <c r="S39" s="23">
        <f t="shared" si="6"/>
        <v>1.9811499129922028E-2</v>
      </c>
      <c r="T39" s="23">
        <f t="shared" si="7"/>
        <v>-1.8962311278863234E-2</v>
      </c>
      <c r="U39" s="23">
        <f t="shared" si="8"/>
        <v>6.9446472680948904E-2</v>
      </c>
      <c r="V39" s="23">
        <f t="shared" si="9"/>
        <v>0.12502697851941885</v>
      </c>
    </row>
    <row r="40" spans="1:22">
      <c r="A40" s="13" t="s">
        <v>80</v>
      </c>
      <c r="B40" s="11" t="s">
        <v>42</v>
      </c>
      <c r="C40" s="14">
        <v>122748</v>
      </c>
      <c r="D40" s="14">
        <v>127020.33837890625</v>
      </c>
      <c r="E40" s="14">
        <v>128657.45999999999</v>
      </c>
      <c r="F40" s="14">
        <v>123261</v>
      </c>
      <c r="G40" s="14">
        <v>8393</v>
      </c>
      <c r="H40" s="14">
        <v>16180.558837890625</v>
      </c>
      <c r="I40" s="14">
        <v>11918.842000000001</v>
      </c>
      <c r="J40" s="14">
        <v>18211</v>
      </c>
      <c r="K40" s="5">
        <v>-2618</v>
      </c>
      <c r="L40" s="6">
        <v>12731.053945541382</v>
      </c>
      <c r="M40" s="6">
        <v>19532.192999999999</v>
      </c>
      <c r="N40" s="7">
        <v>1247</v>
      </c>
      <c r="O40" s="23">
        <f t="shared" si="2"/>
        <v>6.8375859484472251E-2</v>
      </c>
      <c r="P40" s="23">
        <f t="shared" si="3"/>
        <v>0.12738557497479996</v>
      </c>
      <c r="Q40" s="23">
        <f t="shared" si="4"/>
        <v>9.2640115854922059E-2</v>
      </c>
      <c r="R40" s="23">
        <f t="shared" si="5"/>
        <v>0.14774340626800042</v>
      </c>
      <c r="S40" s="23">
        <f t="shared" si="6"/>
        <v>-2.1328249747450061E-2</v>
      </c>
      <c r="T40" s="23">
        <f t="shared" si="7"/>
        <v>0.1002284681966772</v>
      </c>
      <c r="U40" s="23">
        <f t="shared" si="8"/>
        <v>0.15181547187392011</v>
      </c>
      <c r="V40" s="23">
        <f t="shared" si="9"/>
        <v>1.0116744144538824E-2</v>
      </c>
    </row>
    <row r="41" spans="1:22">
      <c r="A41" s="13" t="s">
        <v>80</v>
      </c>
      <c r="B41" s="11" t="s">
        <v>43</v>
      </c>
      <c r="C41" s="14">
        <v>11173570</v>
      </c>
      <c r="D41" s="14">
        <v>11580261</v>
      </c>
      <c r="E41" s="14">
        <v>12319839</v>
      </c>
      <c r="F41" s="14">
        <v>13587398</v>
      </c>
      <c r="G41" s="14">
        <v>15136117</v>
      </c>
      <c r="H41" s="14">
        <v>15444830</v>
      </c>
      <c r="I41" s="14">
        <v>17478612</v>
      </c>
      <c r="J41" s="14">
        <v>15031764</v>
      </c>
      <c r="K41" s="5">
        <v>891102</v>
      </c>
      <c r="L41" s="6">
        <v>638653</v>
      </c>
      <c r="M41" s="6">
        <v>864252</v>
      </c>
      <c r="N41" s="7">
        <v>1190775</v>
      </c>
      <c r="O41" s="23">
        <f t="shared" si="2"/>
        <v>1.3546357162482536</v>
      </c>
      <c r="P41" s="23">
        <f t="shared" si="3"/>
        <v>1.3337203712420644</v>
      </c>
      <c r="Q41" s="23">
        <f t="shared" si="4"/>
        <v>1.4187370468071863</v>
      </c>
      <c r="R41" s="23">
        <f t="shared" si="5"/>
        <v>1.106301883554158</v>
      </c>
      <c r="S41" s="23">
        <f t="shared" si="6"/>
        <v>7.9750876398501105E-2</v>
      </c>
      <c r="T41" s="23">
        <f t="shared" si="7"/>
        <v>5.5150138671313194E-2</v>
      </c>
      <c r="U41" s="23">
        <f t="shared" si="8"/>
        <v>7.0151241424502381E-2</v>
      </c>
      <c r="V41" s="23">
        <f t="shared" si="9"/>
        <v>8.7638192389742325E-2</v>
      </c>
    </row>
    <row r="42" spans="1:22">
      <c r="A42" s="13" t="s">
        <v>80</v>
      </c>
      <c r="B42" s="11" t="s">
        <v>44</v>
      </c>
      <c r="C42" s="14">
        <v>1950813</v>
      </c>
      <c r="D42" s="14">
        <v>1985262.8005981445</v>
      </c>
      <c r="E42" s="14">
        <v>2234303</v>
      </c>
      <c r="F42" s="14">
        <v>2240096</v>
      </c>
      <c r="G42" s="14">
        <v>3478732</v>
      </c>
      <c r="H42" s="14">
        <v>3734957</v>
      </c>
      <c r="I42" s="14">
        <v>3856309</v>
      </c>
      <c r="J42" s="14">
        <v>4198951</v>
      </c>
      <c r="K42" s="5">
        <v>27447</v>
      </c>
      <c r="L42" s="6">
        <v>-33233</v>
      </c>
      <c r="M42" s="6">
        <v>164065</v>
      </c>
      <c r="N42" s="7">
        <v>81197</v>
      </c>
      <c r="O42" s="23">
        <f t="shared" si="2"/>
        <v>1.783221661942995</v>
      </c>
      <c r="P42" s="23">
        <f t="shared" si="3"/>
        <v>1.8813413513186696</v>
      </c>
      <c r="Q42" s="23">
        <f t="shared" si="4"/>
        <v>1.7259561482932262</v>
      </c>
      <c r="R42" s="23">
        <f t="shared" si="5"/>
        <v>1.8744513627987371</v>
      </c>
      <c r="S42" s="23">
        <f t="shared" si="6"/>
        <v>1.4069518708353901E-2</v>
      </c>
      <c r="T42" s="23">
        <f t="shared" si="7"/>
        <v>-1.6739849248163595E-2</v>
      </c>
      <c r="U42" s="23">
        <f t="shared" si="8"/>
        <v>7.3430058501465556E-2</v>
      </c>
      <c r="V42" s="23">
        <f t="shared" si="9"/>
        <v>3.6247107266831419E-2</v>
      </c>
    </row>
    <row r="43" spans="1:22">
      <c r="A43" s="13" t="s">
        <v>80</v>
      </c>
      <c r="B43" s="11" t="s">
        <v>45</v>
      </c>
      <c r="C43" s="14">
        <v>1422285</v>
      </c>
      <c r="D43" s="14">
        <v>1463767</v>
      </c>
      <c r="E43" s="14">
        <v>1557705</v>
      </c>
      <c r="F43" s="14">
        <v>1617337</v>
      </c>
      <c r="G43" s="14">
        <v>1255995</v>
      </c>
      <c r="H43" s="14">
        <v>1296607</v>
      </c>
      <c r="I43" s="14">
        <v>1384237</v>
      </c>
      <c r="J43" s="14">
        <v>1416200</v>
      </c>
      <c r="K43" s="5">
        <v>172808</v>
      </c>
      <c r="L43" s="6">
        <v>109997</v>
      </c>
      <c r="M43" s="6">
        <v>213428</v>
      </c>
      <c r="N43" s="7">
        <v>260164</v>
      </c>
      <c r="O43" s="23">
        <f t="shared" si="2"/>
        <v>0.88308250456132209</v>
      </c>
      <c r="P43" s="23">
        <f t="shared" si="3"/>
        <v>0.88580149709619083</v>
      </c>
      <c r="Q43" s="23">
        <f t="shared" si="4"/>
        <v>0.88863873454858266</v>
      </c>
      <c r="R43" s="23">
        <f t="shared" si="5"/>
        <v>0.87563692662691817</v>
      </c>
      <c r="S43" s="23">
        <f t="shared" si="6"/>
        <v>0.12150026190250196</v>
      </c>
      <c r="T43" s="23">
        <f t="shared" si="7"/>
        <v>7.5146522636457852E-2</v>
      </c>
      <c r="U43" s="23">
        <f t="shared" si="8"/>
        <v>0.13701438975929331</v>
      </c>
      <c r="V43" s="23">
        <f t="shared" si="9"/>
        <v>0.16085948692202057</v>
      </c>
    </row>
    <row r="44" spans="1:22">
      <c r="A44" s="13" t="s">
        <v>80</v>
      </c>
      <c r="B44" s="11" t="s">
        <v>46</v>
      </c>
      <c r="C44" s="14">
        <v>1150563</v>
      </c>
      <c r="D44" s="14">
        <v>1231420</v>
      </c>
      <c r="E44" s="14">
        <v>1304639</v>
      </c>
      <c r="F44" s="14">
        <v>1408785</v>
      </c>
      <c r="G44" s="14">
        <v>974711</v>
      </c>
      <c r="H44" s="14">
        <v>958715</v>
      </c>
      <c r="I44" s="14">
        <v>988428</v>
      </c>
      <c r="J44" s="14">
        <v>1054475</v>
      </c>
      <c r="K44" s="5">
        <v>187056</v>
      </c>
      <c r="L44" s="6">
        <v>123944</v>
      </c>
      <c r="M44" s="6">
        <v>108383</v>
      </c>
      <c r="N44" s="7">
        <v>121960</v>
      </c>
      <c r="O44" s="23">
        <f t="shared" si="2"/>
        <v>0.84716004251831489</v>
      </c>
      <c r="P44" s="23">
        <f t="shared" si="3"/>
        <v>0.77854428221078109</v>
      </c>
      <c r="Q44" s="23">
        <f t="shared" si="4"/>
        <v>0.75762567269566528</v>
      </c>
      <c r="R44" s="23">
        <f t="shared" si="5"/>
        <v>0.74849959362145391</v>
      </c>
      <c r="S44" s="23">
        <f t="shared" si="6"/>
        <v>0.16257779886890159</v>
      </c>
      <c r="T44" s="23">
        <f t="shared" si="7"/>
        <v>0.10065128063536405</v>
      </c>
      <c r="U44" s="23">
        <f t="shared" si="8"/>
        <v>8.3075088204476483E-2</v>
      </c>
      <c r="V44" s="23">
        <f t="shared" si="9"/>
        <v>8.6571052360722184E-2</v>
      </c>
    </row>
    <row r="45" spans="1:22">
      <c r="A45" s="13" t="s">
        <v>80</v>
      </c>
      <c r="B45" s="11" t="s">
        <v>47</v>
      </c>
      <c r="C45" s="14">
        <v>655621</v>
      </c>
      <c r="D45" s="14">
        <v>707397</v>
      </c>
      <c r="E45" s="14">
        <v>730045</v>
      </c>
      <c r="F45" s="14">
        <v>768023</v>
      </c>
      <c r="G45" s="14">
        <v>300592</v>
      </c>
      <c r="H45" s="14">
        <v>281229</v>
      </c>
      <c r="I45" s="14">
        <v>267467</v>
      </c>
      <c r="J45" s="14">
        <v>243180</v>
      </c>
      <c r="K45" s="5">
        <v>72863</v>
      </c>
      <c r="L45" s="6">
        <v>76009</v>
      </c>
      <c r="M45" s="6">
        <v>23398</v>
      </c>
      <c r="N45" s="7">
        <v>59480</v>
      </c>
      <c r="O45" s="23">
        <f t="shared" si="2"/>
        <v>0.45848439876086944</v>
      </c>
      <c r="P45" s="23">
        <f t="shared" si="3"/>
        <v>0.39755469700889318</v>
      </c>
      <c r="Q45" s="23">
        <f t="shared" si="4"/>
        <v>0.36637056619797409</v>
      </c>
      <c r="R45" s="23">
        <f t="shared" si="5"/>
        <v>0.31663114255692865</v>
      </c>
      <c r="S45" s="23">
        <f t="shared" si="6"/>
        <v>0.11113585440368749</v>
      </c>
      <c r="T45" s="23">
        <f t="shared" si="7"/>
        <v>0.10744885827901447</v>
      </c>
      <c r="U45" s="23">
        <f t="shared" si="8"/>
        <v>3.205007910471272E-2</v>
      </c>
      <c r="V45" s="23">
        <f t="shared" si="9"/>
        <v>7.7445597332371552E-2</v>
      </c>
    </row>
    <row r="46" spans="1:22">
      <c r="A46" s="13" t="s">
        <v>80</v>
      </c>
      <c r="B46" s="11" t="s">
        <v>48</v>
      </c>
      <c r="C46" s="14">
        <v>381923</v>
      </c>
      <c r="D46" s="14">
        <v>421879.19845199585</v>
      </c>
      <c r="E46" s="14">
        <v>426908</v>
      </c>
      <c r="F46" s="14">
        <v>439340</v>
      </c>
      <c r="G46" s="14">
        <v>210377</v>
      </c>
      <c r="H46" s="14">
        <v>171960.599609375</v>
      </c>
      <c r="I46" s="14">
        <v>165889</v>
      </c>
      <c r="J46" s="14">
        <v>149993</v>
      </c>
      <c r="K46" s="5">
        <v>31233</v>
      </c>
      <c r="L46" s="6">
        <v>51710.49609375</v>
      </c>
      <c r="M46" s="6">
        <v>37817</v>
      </c>
      <c r="N46" s="7">
        <v>35475</v>
      </c>
      <c r="O46" s="23">
        <f t="shared" si="2"/>
        <v>0.55083616331040552</v>
      </c>
      <c r="P46" s="23">
        <f t="shared" si="3"/>
        <v>0.40760625373412857</v>
      </c>
      <c r="Q46" s="23">
        <f t="shared" si="4"/>
        <v>0.38858255174416972</v>
      </c>
      <c r="R46" s="23">
        <f t="shared" si="5"/>
        <v>0.34140528975281104</v>
      </c>
      <c r="S46" s="23">
        <f t="shared" si="6"/>
        <v>8.1778264205088463E-2</v>
      </c>
      <c r="T46" s="23">
        <f t="shared" si="7"/>
        <v>0.12257180795709215</v>
      </c>
      <c r="U46" s="23">
        <f t="shared" si="8"/>
        <v>8.8583488714196038E-2</v>
      </c>
      <c r="V46" s="23">
        <f t="shared" si="9"/>
        <v>8.0746119178768158E-2</v>
      </c>
    </row>
    <row r="47" spans="1:22">
      <c r="A47" s="13" t="s">
        <v>80</v>
      </c>
      <c r="B47" s="11" t="s">
        <v>49</v>
      </c>
      <c r="C47" s="14">
        <v>215880</v>
      </c>
      <c r="D47" s="14">
        <v>218034</v>
      </c>
      <c r="E47" s="14">
        <v>251341</v>
      </c>
      <c r="F47" s="14">
        <v>257672</v>
      </c>
      <c r="G47" s="14">
        <v>32277</v>
      </c>
      <c r="H47" s="14">
        <v>37064</v>
      </c>
      <c r="I47" s="14">
        <v>38352</v>
      </c>
      <c r="J47" s="14">
        <v>28941</v>
      </c>
      <c r="K47" s="5">
        <v>16814</v>
      </c>
      <c r="L47" s="6">
        <v>8673</v>
      </c>
      <c r="M47" s="6">
        <v>42911</v>
      </c>
      <c r="N47" s="7">
        <v>34913</v>
      </c>
      <c r="O47" s="23">
        <f t="shared" si="2"/>
        <v>0.1495136186770428</v>
      </c>
      <c r="P47" s="23">
        <f t="shared" si="3"/>
        <v>0.16999183613564856</v>
      </c>
      <c r="Q47" s="23">
        <f t="shared" si="4"/>
        <v>0.15258950986906236</v>
      </c>
      <c r="R47" s="23">
        <f t="shared" si="5"/>
        <v>0.11231720947561241</v>
      </c>
      <c r="S47" s="23">
        <f t="shared" si="6"/>
        <v>7.7885862516212712E-2</v>
      </c>
      <c r="T47" s="23">
        <f t="shared" si="7"/>
        <v>3.9778199730317293E-2</v>
      </c>
      <c r="U47" s="23">
        <f t="shared" si="8"/>
        <v>0.17072821386085041</v>
      </c>
      <c r="V47" s="23">
        <f t="shared" si="9"/>
        <v>0.13549396131516037</v>
      </c>
    </row>
    <row r="48" spans="1:22">
      <c r="A48" s="13" t="s">
        <v>80</v>
      </c>
      <c r="B48" s="11" t="s">
        <v>50</v>
      </c>
      <c r="C48" s="14">
        <v>233058</v>
      </c>
      <c r="D48" s="14">
        <v>249106</v>
      </c>
      <c r="E48" s="14">
        <v>286613</v>
      </c>
      <c r="F48" s="14">
        <v>305174</v>
      </c>
      <c r="G48" s="14">
        <v>132403</v>
      </c>
      <c r="H48" s="14">
        <v>121428</v>
      </c>
      <c r="I48" s="14">
        <v>120525</v>
      </c>
      <c r="J48" s="14">
        <v>129716</v>
      </c>
      <c r="K48" s="5">
        <v>21385</v>
      </c>
      <c r="L48" s="6">
        <v>24641</v>
      </c>
      <c r="M48" s="6">
        <v>33428</v>
      </c>
      <c r="N48" s="7">
        <v>49713</v>
      </c>
      <c r="O48" s="23">
        <f t="shared" si="2"/>
        <v>0.56811180049601384</v>
      </c>
      <c r="P48" s="23">
        <f t="shared" si="3"/>
        <v>0.487455139579135</v>
      </c>
      <c r="Q48" s="23">
        <f t="shared" si="4"/>
        <v>0.42051477078848482</v>
      </c>
      <c r="R48" s="23">
        <f t="shared" si="5"/>
        <v>0.42505586976610066</v>
      </c>
      <c r="S48" s="23">
        <f t="shared" si="6"/>
        <v>9.1758274764221784E-2</v>
      </c>
      <c r="T48" s="23">
        <f t="shared" si="7"/>
        <v>9.8917729801771132E-2</v>
      </c>
      <c r="U48" s="23">
        <f t="shared" si="8"/>
        <v>0.11663113675932354</v>
      </c>
      <c r="V48" s="23">
        <f t="shared" si="9"/>
        <v>0.1629005092176922</v>
      </c>
    </row>
    <row r="49" spans="1:22">
      <c r="A49" s="13" t="s">
        <v>80</v>
      </c>
      <c r="B49" s="11" t="s">
        <v>51</v>
      </c>
      <c r="C49" s="14">
        <v>272296</v>
      </c>
      <c r="D49" s="14">
        <v>291582</v>
      </c>
      <c r="E49" s="14">
        <v>312399</v>
      </c>
      <c r="F49" s="14">
        <v>345407</v>
      </c>
      <c r="G49" s="14">
        <v>120483</v>
      </c>
      <c r="H49" s="14">
        <v>126380</v>
      </c>
      <c r="I49" s="14">
        <v>146367</v>
      </c>
      <c r="J49" s="14">
        <v>134932</v>
      </c>
      <c r="K49" s="5">
        <v>-5928</v>
      </c>
      <c r="L49" s="6">
        <v>-8396</v>
      </c>
      <c r="M49" s="6">
        <v>2357</v>
      </c>
      <c r="N49" s="7">
        <v>35394</v>
      </c>
      <c r="O49" s="23">
        <f t="shared" si="2"/>
        <v>0.44247069365690278</v>
      </c>
      <c r="P49" s="23">
        <f t="shared" si="3"/>
        <v>0.4334286752954572</v>
      </c>
      <c r="Q49" s="23">
        <f t="shared" si="4"/>
        <v>0.46852582754746336</v>
      </c>
      <c r="R49" s="23">
        <f t="shared" si="5"/>
        <v>0.3906463968593572</v>
      </c>
      <c r="S49" s="23">
        <f t="shared" si="6"/>
        <v>-2.1770426300790315E-2</v>
      </c>
      <c r="T49" s="23">
        <f t="shared" si="7"/>
        <v>-2.8794644388199547E-2</v>
      </c>
      <c r="U49" s="23">
        <f t="shared" si="8"/>
        <v>7.5448384918005498E-3</v>
      </c>
      <c r="V49" s="23">
        <f t="shared" si="9"/>
        <v>0.10247041895502987</v>
      </c>
    </row>
    <row r="50" spans="1:22">
      <c r="A50" s="13" t="s">
        <v>80</v>
      </c>
      <c r="B50" s="11" t="s">
        <v>52</v>
      </c>
      <c r="C50" s="14">
        <v>19642</v>
      </c>
      <c r="D50" s="14">
        <v>21606.329650878906</v>
      </c>
      <c r="E50" s="14">
        <v>26928</v>
      </c>
      <c r="F50" s="14">
        <v>26392</v>
      </c>
      <c r="G50" s="14">
        <v>1724</v>
      </c>
      <c r="H50" s="14">
        <v>1341.3330383300781</v>
      </c>
      <c r="I50" s="14">
        <v>892</v>
      </c>
      <c r="J50" s="14">
        <v>1070</v>
      </c>
      <c r="K50" s="5">
        <v>5177</v>
      </c>
      <c r="L50" s="6">
        <v>5820.8677978515625</v>
      </c>
      <c r="M50" s="6">
        <v>10927</v>
      </c>
      <c r="N50" s="7">
        <v>6705</v>
      </c>
      <c r="O50" s="23">
        <f t="shared" si="2"/>
        <v>8.7771102739028606E-2</v>
      </c>
      <c r="P50" s="23">
        <f t="shared" si="3"/>
        <v>6.2080559725030168E-2</v>
      </c>
      <c r="Q50" s="23">
        <f t="shared" si="4"/>
        <v>3.3125371360665477E-2</v>
      </c>
      <c r="R50" s="23">
        <f t="shared" si="5"/>
        <v>4.054258866323128E-2</v>
      </c>
      <c r="S50" s="23">
        <f t="shared" si="6"/>
        <v>0.26356786477955402</v>
      </c>
      <c r="T50" s="23">
        <f t="shared" si="7"/>
        <v>0.26940567379590918</v>
      </c>
      <c r="U50" s="23">
        <f t="shared" si="8"/>
        <v>0.40578579916815211</v>
      </c>
      <c r="V50" s="23">
        <f t="shared" si="9"/>
        <v>0.2540542588663231</v>
      </c>
    </row>
    <row r="51" spans="1:22">
      <c r="A51" s="13" t="s">
        <v>80</v>
      </c>
      <c r="B51" s="11" t="s">
        <v>53</v>
      </c>
      <c r="C51" s="14">
        <v>654598</v>
      </c>
      <c r="D51" s="14">
        <v>714504.79721832275</v>
      </c>
      <c r="E51" s="14">
        <v>709936</v>
      </c>
      <c r="F51" s="14">
        <v>791228</v>
      </c>
      <c r="G51" s="14">
        <v>321389</v>
      </c>
      <c r="H51" s="14">
        <v>298252.41259765625</v>
      </c>
      <c r="I51" s="14">
        <v>358837</v>
      </c>
      <c r="J51" s="14">
        <v>364577</v>
      </c>
      <c r="K51" s="5">
        <v>-16525</v>
      </c>
      <c r="L51" s="6">
        <v>40332</v>
      </c>
      <c r="M51" s="6">
        <v>-25556</v>
      </c>
      <c r="N51" s="7">
        <v>24002</v>
      </c>
      <c r="O51" s="23">
        <f t="shared" si="2"/>
        <v>0.49097155811658455</v>
      </c>
      <c r="P51" s="23">
        <f t="shared" si="3"/>
        <v>0.4174253465600215</v>
      </c>
      <c r="Q51" s="23">
        <f t="shared" si="4"/>
        <v>0.50544978702305565</v>
      </c>
      <c r="R51" s="23">
        <f t="shared" si="5"/>
        <v>0.4607736328845794</v>
      </c>
      <c r="S51" s="23">
        <f t="shared" si="6"/>
        <v>-2.5244501205319906E-2</v>
      </c>
      <c r="T51" s="23">
        <f t="shared" si="7"/>
        <v>5.6447486646721882E-2</v>
      </c>
      <c r="U51" s="23">
        <f t="shared" si="8"/>
        <v>-3.5997611052263866E-2</v>
      </c>
      <c r="V51" s="23">
        <f t="shared" si="9"/>
        <v>3.0335124641696198E-2</v>
      </c>
    </row>
    <row r="52" spans="1:22">
      <c r="A52" s="13" t="s">
        <v>80</v>
      </c>
      <c r="B52" s="11" t="s">
        <v>54</v>
      </c>
      <c r="C52" s="14">
        <v>67335</v>
      </c>
      <c r="D52" s="14">
        <v>72732</v>
      </c>
      <c r="E52" s="14">
        <v>72245</v>
      </c>
      <c r="F52" s="14">
        <v>69113</v>
      </c>
      <c r="G52" s="14">
        <v>18867</v>
      </c>
      <c r="H52" s="14">
        <v>20005</v>
      </c>
      <c r="I52" s="14">
        <v>13772</v>
      </c>
      <c r="J52" s="14">
        <v>13019</v>
      </c>
      <c r="K52" s="5">
        <v>7997</v>
      </c>
      <c r="L52" s="6">
        <v>11276</v>
      </c>
      <c r="M52" s="6">
        <v>14550</v>
      </c>
      <c r="N52" s="7">
        <v>13641</v>
      </c>
      <c r="O52" s="23">
        <f t="shared" si="2"/>
        <v>0.28019603475161509</v>
      </c>
      <c r="P52" s="23">
        <f t="shared" si="3"/>
        <v>0.27505087169333992</v>
      </c>
      <c r="Q52" s="23">
        <f t="shared" si="4"/>
        <v>0.19062910928091908</v>
      </c>
      <c r="R52" s="23">
        <f t="shared" si="5"/>
        <v>0.18837266505577821</v>
      </c>
      <c r="S52" s="23">
        <f t="shared" si="6"/>
        <v>0.11876438702012326</v>
      </c>
      <c r="T52" s="23">
        <f t="shared" si="7"/>
        <v>0.15503492273002256</v>
      </c>
      <c r="U52" s="23">
        <f t="shared" si="8"/>
        <v>0.20139802062426465</v>
      </c>
      <c r="V52" s="23">
        <f t="shared" si="9"/>
        <v>0.19737241908179359</v>
      </c>
    </row>
    <row r="53" spans="1:22">
      <c r="A53" s="13" t="s">
        <v>80</v>
      </c>
      <c r="B53" s="11" t="s">
        <v>55</v>
      </c>
      <c r="C53" s="14">
        <v>411086</v>
      </c>
      <c r="D53" s="14">
        <v>413567</v>
      </c>
      <c r="E53" s="14">
        <v>460495</v>
      </c>
      <c r="F53" s="14">
        <v>504051</v>
      </c>
      <c r="G53" s="14">
        <v>445015</v>
      </c>
      <c r="H53" s="14">
        <v>536151</v>
      </c>
      <c r="I53" s="14">
        <v>585372</v>
      </c>
      <c r="J53" s="14">
        <v>560613</v>
      </c>
      <c r="K53" s="5">
        <v>1263</v>
      </c>
      <c r="L53" s="6">
        <v>-17942</v>
      </c>
      <c r="M53" s="6">
        <v>41912</v>
      </c>
      <c r="N53" s="7">
        <v>20890</v>
      </c>
      <c r="O53" s="23">
        <f t="shared" si="2"/>
        <v>1.0825350413295516</v>
      </c>
      <c r="P53" s="23">
        <f t="shared" si="3"/>
        <v>1.2964066281884192</v>
      </c>
      <c r="Q53" s="23">
        <f t="shared" si="4"/>
        <v>1.2711799259492502</v>
      </c>
      <c r="R53" s="23">
        <f t="shared" si="5"/>
        <v>1.1122148354035604</v>
      </c>
      <c r="S53" s="23">
        <f t="shared" si="6"/>
        <v>3.0723498246109085E-3</v>
      </c>
      <c r="T53" s="23">
        <f t="shared" si="7"/>
        <v>-4.3383538822004658E-2</v>
      </c>
      <c r="U53" s="23">
        <f t="shared" si="8"/>
        <v>9.1015103312739556E-2</v>
      </c>
      <c r="V53" s="23">
        <f t="shared" si="9"/>
        <v>4.1444218938163004E-2</v>
      </c>
    </row>
    <row r="54" spans="1:22">
      <c r="A54" s="13" t="s">
        <v>80</v>
      </c>
      <c r="B54" s="11" t="s">
        <v>56</v>
      </c>
      <c r="C54" s="14">
        <v>503799</v>
      </c>
      <c r="D54" s="14">
        <v>528584</v>
      </c>
      <c r="E54" s="14">
        <v>550890</v>
      </c>
      <c r="F54" s="14">
        <v>582491</v>
      </c>
      <c r="G54" s="14">
        <v>642154</v>
      </c>
      <c r="H54" s="14">
        <v>667085</v>
      </c>
      <c r="I54" s="14">
        <v>678516</v>
      </c>
      <c r="J54" s="14">
        <v>640758</v>
      </c>
      <c r="K54" s="5">
        <v>-15853</v>
      </c>
      <c r="L54" s="6">
        <v>22637</v>
      </c>
      <c r="M54" s="6">
        <v>79968</v>
      </c>
      <c r="N54" s="7">
        <v>69604</v>
      </c>
      <c r="O54" s="23">
        <f t="shared" si="2"/>
        <v>1.2746234113207846</v>
      </c>
      <c r="P54" s="23">
        <f t="shared" si="3"/>
        <v>1.2620226870279843</v>
      </c>
      <c r="Q54" s="23">
        <f t="shared" si="4"/>
        <v>1.231672384686598</v>
      </c>
      <c r="R54" s="23">
        <f t="shared" si="5"/>
        <v>1.1000307300885335</v>
      </c>
      <c r="S54" s="23">
        <f t="shared" si="6"/>
        <v>-3.1466914384506522E-2</v>
      </c>
      <c r="T54" s="23">
        <f t="shared" si="7"/>
        <v>4.2825738198659057E-2</v>
      </c>
      <c r="U54" s="23">
        <f t="shared" si="8"/>
        <v>0.14516146599139573</v>
      </c>
      <c r="V54" s="23">
        <f t="shared" si="9"/>
        <v>0.11949369174802701</v>
      </c>
    </row>
    <row r="55" spans="1:22">
      <c r="A55" s="13" t="s">
        <v>80</v>
      </c>
      <c r="B55" s="11" t="s">
        <v>57</v>
      </c>
      <c r="C55" s="14">
        <v>3166554</v>
      </c>
      <c r="D55" s="14">
        <v>3319406</v>
      </c>
      <c r="E55" s="14">
        <v>3539190</v>
      </c>
      <c r="F55" s="14">
        <v>3811338</v>
      </c>
      <c r="G55" s="14">
        <v>8708488</v>
      </c>
      <c r="H55" s="14">
        <v>9135088</v>
      </c>
      <c r="I55" s="14">
        <v>9107846</v>
      </c>
      <c r="J55" s="14">
        <v>8503931</v>
      </c>
      <c r="K55" s="5">
        <v>283077</v>
      </c>
      <c r="L55" s="6">
        <v>270871</v>
      </c>
      <c r="M55" s="6">
        <v>489894</v>
      </c>
      <c r="N55" s="7">
        <v>506782</v>
      </c>
      <c r="O55" s="23">
        <f t="shared" si="2"/>
        <v>2.7501466894295818</v>
      </c>
      <c r="P55" s="23">
        <f t="shared" si="3"/>
        <v>2.7520249104809715</v>
      </c>
      <c r="Q55" s="23">
        <f t="shared" si="4"/>
        <v>2.5734266880274865</v>
      </c>
      <c r="R55" s="23">
        <f t="shared" si="5"/>
        <v>2.2312193250769154</v>
      </c>
      <c r="S55" s="23">
        <f t="shared" si="6"/>
        <v>8.9395917454747342E-2</v>
      </c>
      <c r="T55" s="23">
        <f t="shared" si="7"/>
        <v>8.1602250523135772E-2</v>
      </c>
      <c r="U55" s="23">
        <f t="shared" si="8"/>
        <v>0.13841980792215167</v>
      </c>
      <c r="V55" s="23">
        <f t="shared" si="9"/>
        <v>0.13296695281289667</v>
      </c>
    </row>
    <row r="56" spans="1:22">
      <c r="A56" s="13" t="s">
        <v>80</v>
      </c>
      <c r="B56" s="11" t="s">
        <v>58</v>
      </c>
      <c r="C56" s="14">
        <v>455883</v>
      </c>
      <c r="D56" s="14">
        <v>468285</v>
      </c>
      <c r="E56" s="14">
        <v>490207</v>
      </c>
      <c r="F56" s="14">
        <v>545157</v>
      </c>
      <c r="G56" s="14">
        <v>656306</v>
      </c>
      <c r="H56" s="14">
        <v>459892</v>
      </c>
      <c r="I56" s="14">
        <v>480868</v>
      </c>
      <c r="J56" s="14">
        <v>543683</v>
      </c>
      <c r="K56" s="5">
        <v>54726</v>
      </c>
      <c r="L56" s="6">
        <v>3944</v>
      </c>
      <c r="M56" s="6">
        <v>48531</v>
      </c>
      <c r="N56" s="7">
        <v>76351</v>
      </c>
      <c r="O56" s="23">
        <f t="shared" si="2"/>
        <v>1.439636924386301</v>
      </c>
      <c r="P56" s="23">
        <f t="shared" si="3"/>
        <v>0.9820771538699723</v>
      </c>
      <c r="Q56" s="23">
        <f t="shared" si="4"/>
        <v>0.98094886445929985</v>
      </c>
      <c r="R56" s="23">
        <f t="shared" si="5"/>
        <v>0.99729619173926043</v>
      </c>
      <c r="S56" s="23">
        <f t="shared" si="6"/>
        <v>0.1200439586472845</v>
      </c>
      <c r="T56" s="23">
        <f t="shared" si="7"/>
        <v>8.4222215104049879E-3</v>
      </c>
      <c r="U56" s="23">
        <f t="shared" si="8"/>
        <v>9.9001034256956749E-2</v>
      </c>
      <c r="V56" s="23">
        <f t="shared" si="9"/>
        <v>0.14005323237159203</v>
      </c>
    </row>
    <row r="57" spans="1:22">
      <c r="A57" s="13" t="s">
        <v>80</v>
      </c>
      <c r="B57" s="11" t="s">
        <v>59</v>
      </c>
      <c r="C57" s="14">
        <v>138461</v>
      </c>
      <c r="D57" s="14">
        <v>156691</v>
      </c>
      <c r="E57" s="14">
        <v>149233</v>
      </c>
      <c r="F57" s="14">
        <v>136617</v>
      </c>
      <c r="G57" s="14">
        <v>63272</v>
      </c>
      <c r="H57" s="14">
        <v>43981</v>
      </c>
      <c r="I57" s="14">
        <v>51946</v>
      </c>
      <c r="J57" s="14">
        <v>45563</v>
      </c>
      <c r="K57" s="5">
        <v>36943</v>
      </c>
      <c r="L57" s="6">
        <v>34241</v>
      </c>
      <c r="M57" s="6">
        <v>23418</v>
      </c>
      <c r="N57" s="7">
        <v>9733</v>
      </c>
      <c r="O57" s="23">
        <f t="shared" si="2"/>
        <v>0.45696622153530597</v>
      </c>
      <c r="P57" s="23">
        <f t="shared" si="3"/>
        <v>0.28068619129369266</v>
      </c>
      <c r="Q57" s="23">
        <f t="shared" si="4"/>
        <v>0.34808654922168691</v>
      </c>
      <c r="R57" s="23">
        <f t="shared" si="5"/>
        <v>0.33350900693178742</v>
      </c>
      <c r="S57" s="23">
        <f t="shared" si="6"/>
        <v>0.26681159315619563</v>
      </c>
      <c r="T57" s="23">
        <f t="shared" si="7"/>
        <v>0.21852563325270755</v>
      </c>
      <c r="U57" s="23">
        <f t="shared" si="8"/>
        <v>0.15692239652087675</v>
      </c>
      <c r="V57" s="23">
        <f t="shared" si="9"/>
        <v>7.1242963906395257E-2</v>
      </c>
    </row>
    <row r="58" spans="1:22">
      <c r="A58" s="13" t="s">
        <v>80</v>
      </c>
      <c r="B58" s="11" t="s">
        <v>60</v>
      </c>
      <c r="C58" s="14">
        <v>91330</v>
      </c>
      <c r="D58" s="14">
        <v>96905.508857727051</v>
      </c>
      <c r="E58" s="14">
        <v>102558</v>
      </c>
      <c r="F58" s="14">
        <v>115221</v>
      </c>
      <c r="G58" s="14">
        <v>19462</v>
      </c>
      <c r="H58" s="14">
        <v>13798</v>
      </c>
      <c r="I58" s="14">
        <v>19336</v>
      </c>
      <c r="J58" s="14">
        <v>7578</v>
      </c>
      <c r="K58" s="5">
        <v>7881</v>
      </c>
      <c r="L58" s="6">
        <v>12195</v>
      </c>
      <c r="M58" s="6">
        <v>16296</v>
      </c>
      <c r="N58" s="7">
        <v>12675</v>
      </c>
      <c r="O58" s="23">
        <f t="shared" si="2"/>
        <v>0.21309536844410379</v>
      </c>
      <c r="P58" s="23">
        <f t="shared" si="3"/>
        <v>0.14238612605871245</v>
      </c>
      <c r="Q58" s="23">
        <f t="shared" si="4"/>
        <v>0.18853721796446887</v>
      </c>
      <c r="R58" s="23">
        <f t="shared" si="5"/>
        <v>6.5769260811831182E-2</v>
      </c>
      <c r="S58" s="23">
        <f t="shared" si="6"/>
        <v>8.6291470491623778E-2</v>
      </c>
      <c r="T58" s="23">
        <f t="shared" si="7"/>
        <v>0.12584423882345255</v>
      </c>
      <c r="U58" s="23">
        <f t="shared" si="8"/>
        <v>0.15889545427952964</v>
      </c>
      <c r="V58" s="23">
        <f t="shared" si="9"/>
        <v>0.11000598849168121</v>
      </c>
    </row>
    <row r="59" spans="1:22">
      <c r="A59" s="13" t="s">
        <v>80</v>
      </c>
      <c r="B59" s="11" t="s">
        <v>61</v>
      </c>
      <c r="C59" s="14">
        <v>177536</v>
      </c>
      <c r="D59" s="14">
        <v>163087</v>
      </c>
      <c r="E59" s="14">
        <v>150691</v>
      </c>
      <c r="F59" s="14">
        <v>159267</v>
      </c>
      <c r="G59" s="14">
        <v>185677</v>
      </c>
      <c r="H59" s="14">
        <v>209173</v>
      </c>
      <c r="I59" s="14">
        <v>230463</v>
      </c>
      <c r="J59" s="14">
        <v>224014</v>
      </c>
      <c r="K59" s="5">
        <v>-35467</v>
      </c>
      <c r="L59" s="6">
        <v>-19420</v>
      </c>
      <c r="M59" s="6">
        <v>-7448</v>
      </c>
      <c r="N59" s="7">
        <v>7281</v>
      </c>
      <c r="O59" s="23">
        <f t="shared" si="2"/>
        <v>1.0458554884643114</v>
      </c>
      <c r="P59" s="23">
        <f t="shared" si="3"/>
        <v>1.282585368545623</v>
      </c>
      <c r="Q59" s="23">
        <f t="shared" si="4"/>
        <v>1.5293746806378616</v>
      </c>
      <c r="R59" s="23">
        <f t="shared" si="5"/>
        <v>1.4065311709268085</v>
      </c>
      <c r="S59" s="23">
        <f t="shared" si="6"/>
        <v>-0.19977356705118962</v>
      </c>
      <c r="T59" s="23">
        <f t="shared" si="7"/>
        <v>-0.11907754756663622</v>
      </c>
      <c r="U59" s="23">
        <f t="shared" si="8"/>
        <v>-4.9425645858080444E-2</v>
      </c>
      <c r="V59" s="23">
        <f t="shared" si="9"/>
        <v>4.5715684981822977E-2</v>
      </c>
    </row>
    <row r="60" spans="1:22">
      <c r="A60" s="13" t="s">
        <v>80</v>
      </c>
      <c r="B60" s="11" t="s">
        <v>62</v>
      </c>
      <c r="C60" s="14">
        <v>301237</v>
      </c>
      <c r="D60" s="14">
        <v>354282.80010414124</v>
      </c>
      <c r="E60" s="14">
        <v>346351</v>
      </c>
      <c r="F60" s="14">
        <v>385532</v>
      </c>
      <c r="G60" s="14">
        <v>522538</v>
      </c>
      <c r="H60" s="14">
        <v>464323</v>
      </c>
      <c r="I60" s="14">
        <v>455222</v>
      </c>
      <c r="J60" s="14">
        <v>452743</v>
      </c>
      <c r="K60" s="5">
        <v>3687</v>
      </c>
      <c r="L60" s="6">
        <v>29073</v>
      </c>
      <c r="M60" s="6">
        <v>15355</v>
      </c>
      <c r="N60" s="7">
        <v>7418</v>
      </c>
      <c r="O60" s="23">
        <f t="shared" si="2"/>
        <v>1.7346408309736188</v>
      </c>
      <c r="P60" s="23">
        <f t="shared" si="3"/>
        <v>1.3105998932590364</v>
      </c>
      <c r="Q60" s="23">
        <f t="shared" si="4"/>
        <v>1.314337189729494</v>
      </c>
      <c r="R60" s="23">
        <f t="shared" si="5"/>
        <v>1.1743331292862849</v>
      </c>
      <c r="S60" s="23">
        <f t="shared" si="6"/>
        <v>1.2239532328366037E-2</v>
      </c>
      <c r="T60" s="23">
        <f t="shared" si="7"/>
        <v>8.2061562095179355E-2</v>
      </c>
      <c r="U60" s="23">
        <f t="shared" si="8"/>
        <v>4.4333638418829452E-2</v>
      </c>
      <c r="V60" s="23">
        <f t="shared" si="9"/>
        <v>1.9240944979923846E-2</v>
      </c>
    </row>
    <row r="61" spans="1:22">
      <c r="A61" s="13" t="s">
        <v>80</v>
      </c>
      <c r="B61" s="11" t="s">
        <v>63</v>
      </c>
      <c r="C61" s="14">
        <v>2109380</v>
      </c>
      <c r="D61" s="14">
        <v>2577061</v>
      </c>
      <c r="E61" s="14">
        <v>2694529</v>
      </c>
      <c r="F61" s="14">
        <v>2902443</v>
      </c>
      <c r="G61" s="14">
        <v>5420292</v>
      </c>
      <c r="H61" s="14">
        <v>5750466</v>
      </c>
      <c r="I61" s="14">
        <v>5626868</v>
      </c>
      <c r="J61" s="14">
        <v>5759489</v>
      </c>
      <c r="K61" s="5">
        <v>113842</v>
      </c>
      <c r="L61" s="6">
        <v>233462</v>
      </c>
      <c r="M61" s="6">
        <v>369904</v>
      </c>
      <c r="N61" s="7">
        <v>321491</v>
      </c>
      <c r="O61" s="23">
        <f t="shared" si="2"/>
        <v>2.5696138201746486</v>
      </c>
      <c r="P61" s="23">
        <f t="shared" si="3"/>
        <v>2.2314046892952866</v>
      </c>
      <c r="Q61" s="23">
        <f t="shared" si="4"/>
        <v>2.0882566118234394</v>
      </c>
      <c r="R61" s="23">
        <f t="shared" si="5"/>
        <v>1.9843590382308973</v>
      </c>
      <c r="S61" s="23">
        <f t="shared" si="6"/>
        <v>5.3969412813243703E-2</v>
      </c>
      <c r="T61" s="23">
        <f t="shared" si="7"/>
        <v>9.0592345311189759E-2</v>
      </c>
      <c r="U61" s="23">
        <f t="shared" si="8"/>
        <v>0.13727965072931114</v>
      </c>
      <c r="V61" s="23">
        <f t="shared" si="9"/>
        <v>0.11076565500166584</v>
      </c>
    </row>
    <row r="62" spans="1:22">
      <c r="A62" s="13" t="s">
        <v>80</v>
      </c>
      <c r="B62" s="11" t="s">
        <v>64</v>
      </c>
      <c r="C62" s="14">
        <v>1385726</v>
      </c>
      <c r="D62" s="14">
        <v>1503504</v>
      </c>
      <c r="E62" s="14">
        <v>1622971</v>
      </c>
      <c r="F62" s="14">
        <v>1752559</v>
      </c>
      <c r="G62" s="14">
        <v>1008509</v>
      </c>
      <c r="H62" s="14">
        <v>960542</v>
      </c>
      <c r="I62" s="14">
        <v>925626</v>
      </c>
      <c r="J62" s="14">
        <v>1028940</v>
      </c>
      <c r="K62" s="5">
        <v>176515</v>
      </c>
      <c r="L62" s="6">
        <v>169404</v>
      </c>
      <c r="M62" s="6">
        <v>225005</v>
      </c>
      <c r="N62" s="7">
        <v>260979</v>
      </c>
      <c r="O62" s="23">
        <f t="shared" si="2"/>
        <v>0.72778384760046355</v>
      </c>
      <c r="P62" s="23">
        <f t="shared" si="3"/>
        <v>0.63886893550000534</v>
      </c>
      <c r="Q62" s="23">
        <f t="shared" si="4"/>
        <v>0.57032812046549197</v>
      </c>
      <c r="R62" s="23">
        <f t="shared" si="5"/>
        <v>0.58710719582051163</v>
      </c>
      <c r="S62" s="23">
        <f t="shared" si="6"/>
        <v>0.12738088193481251</v>
      </c>
      <c r="T62" s="23">
        <f t="shared" si="7"/>
        <v>0.1126727963477317</v>
      </c>
      <c r="U62" s="23">
        <f t="shared" si="8"/>
        <v>0.13863772057541385</v>
      </c>
      <c r="V62" s="23">
        <f t="shared" si="9"/>
        <v>0.14891310363873628</v>
      </c>
    </row>
    <row r="63" spans="1:22">
      <c r="A63" s="13" t="s">
        <v>80</v>
      </c>
      <c r="B63" s="11" t="s">
        <v>65</v>
      </c>
      <c r="C63" s="14">
        <v>2497208</v>
      </c>
      <c r="D63" s="14">
        <v>3059852</v>
      </c>
      <c r="E63" s="14">
        <v>3240511</v>
      </c>
      <c r="F63" s="14">
        <v>3173994</v>
      </c>
      <c r="G63" s="14">
        <v>4931711</v>
      </c>
      <c r="H63" s="14">
        <v>4981239</v>
      </c>
      <c r="I63" s="14">
        <v>4930480</v>
      </c>
      <c r="J63" s="14">
        <v>2913066</v>
      </c>
      <c r="K63" s="5">
        <v>735019</v>
      </c>
      <c r="L63" s="6">
        <v>718661</v>
      </c>
      <c r="M63" s="6">
        <v>763838</v>
      </c>
      <c r="N63" s="7">
        <v>660955</v>
      </c>
      <c r="O63" s="23">
        <f t="shared" si="2"/>
        <v>1.9748899571040939</v>
      </c>
      <c r="P63" s="23">
        <f t="shared" si="3"/>
        <v>1.6279346190600068</v>
      </c>
      <c r="Q63" s="23">
        <f t="shared" si="4"/>
        <v>1.5215131193814804</v>
      </c>
      <c r="R63" s="23">
        <f t="shared" si="5"/>
        <v>0.91779190508866748</v>
      </c>
      <c r="S63" s="23">
        <f t="shared" si="6"/>
        <v>0.29433631479636457</v>
      </c>
      <c r="T63" s="23">
        <f t="shared" si="7"/>
        <v>0.23486789557141979</v>
      </c>
      <c r="U63" s="23">
        <f t="shared" si="8"/>
        <v>0.23571529305100339</v>
      </c>
      <c r="V63" s="23">
        <f t="shared" si="9"/>
        <v>0.20824078432410395</v>
      </c>
    </row>
    <row r="64" spans="1:22">
      <c r="A64" s="13" t="s">
        <v>80</v>
      </c>
      <c r="B64" s="11" t="s">
        <v>66</v>
      </c>
      <c r="C64" s="14">
        <v>3869826</v>
      </c>
      <c r="D64" s="14">
        <v>4575520</v>
      </c>
      <c r="E64" s="14">
        <v>4717202</v>
      </c>
      <c r="F64" s="14">
        <v>5056218</v>
      </c>
      <c r="G64" s="14">
        <v>7928701</v>
      </c>
      <c r="H64" s="14">
        <v>7981105</v>
      </c>
      <c r="I64" s="14">
        <v>8159255</v>
      </c>
      <c r="J64" s="14">
        <v>7934603</v>
      </c>
      <c r="K64" s="5">
        <v>216631</v>
      </c>
      <c r="L64" s="6">
        <v>384006</v>
      </c>
      <c r="M64" s="6">
        <v>446108</v>
      </c>
      <c r="N64" s="7">
        <v>443922</v>
      </c>
      <c r="O64" s="23">
        <f t="shared" si="2"/>
        <v>2.0488520672505688</v>
      </c>
      <c r="P64" s="23">
        <f t="shared" si="3"/>
        <v>1.7443055652690842</v>
      </c>
      <c r="Q64" s="23">
        <f t="shared" si="4"/>
        <v>1.7296810694136058</v>
      </c>
      <c r="R64" s="23">
        <f t="shared" si="5"/>
        <v>1.5692762851601731</v>
      </c>
      <c r="S64" s="23">
        <f t="shared" si="6"/>
        <v>5.5979519492607675E-2</v>
      </c>
      <c r="T64" s="23">
        <f t="shared" si="7"/>
        <v>8.3926198552295689E-2</v>
      </c>
      <c r="U64" s="23">
        <f t="shared" si="8"/>
        <v>9.4570467832414212E-2</v>
      </c>
      <c r="V64" s="23">
        <f t="shared" si="9"/>
        <v>8.7797242919510202E-2</v>
      </c>
    </row>
    <row r="65" spans="1:22">
      <c r="A65" s="13" t="s">
        <v>80</v>
      </c>
      <c r="B65" s="11" t="s">
        <v>67</v>
      </c>
      <c r="C65" s="14">
        <v>339621</v>
      </c>
      <c r="D65" s="14">
        <v>343468</v>
      </c>
      <c r="E65" s="14">
        <v>359632</v>
      </c>
      <c r="F65" s="14">
        <v>381717</v>
      </c>
      <c r="G65" s="14">
        <v>247104</v>
      </c>
      <c r="H65" s="14">
        <v>297342</v>
      </c>
      <c r="I65" s="14">
        <v>320475</v>
      </c>
      <c r="J65" s="14">
        <v>310409</v>
      </c>
      <c r="K65" s="5">
        <v>9415</v>
      </c>
      <c r="L65" s="6">
        <v>-2188</v>
      </c>
      <c r="M65" s="6">
        <v>30246</v>
      </c>
      <c r="N65" s="7">
        <v>66667</v>
      </c>
      <c r="O65" s="23">
        <f t="shared" si="2"/>
        <v>0.72758751667299726</v>
      </c>
      <c r="P65" s="23">
        <f t="shared" si="3"/>
        <v>0.86570510207646711</v>
      </c>
      <c r="Q65" s="23">
        <f t="shared" si="4"/>
        <v>0.8911192552386884</v>
      </c>
      <c r="R65" s="23">
        <f t="shared" si="5"/>
        <v>0.81319144811470279</v>
      </c>
      <c r="S65" s="23">
        <f t="shared" si="6"/>
        <v>2.7722078434490212E-2</v>
      </c>
      <c r="T65" s="23">
        <f t="shared" si="7"/>
        <v>-6.3703168854158171E-3</v>
      </c>
      <c r="U65" s="23">
        <f t="shared" si="8"/>
        <v>8.410263825243583E-2</v>
      </c>
      <c r="V65" s="23">
        <f t="shared" si="9"/>
        <v>0.17465032995648608</v>
      </c>
    </row>
    <row r="66" spans="1:22">
      <c r="A66" s="13" t="s">
        <v>80</v>
      </c>
      <c r="B66" s="11" t="s">
        <v>68</v>
      </c>
      <c r="C66" s="14">
        <v>285302</v>
      </c>
      <c r="D66" s="14">
        <v>359930</v>
      </c>
      <c r="E66" s="14">
        <v>353924</v>
      </c>
      <c r="F66" s="14">
        <v>384490</v>
      </c>
      <c r="G66" s="14">
        <v>280633</v>
      </c>
      <c r="H66" s="14">
        <v>247239</v>
      </c>
      <c r="I66" s="14">
        <v>252963</v>
      </c>
      <c r="J66" s="14">
        <v>232040</v>
      </c>
      <c r="K66" s="5">
        <v>-4998</v>
      </c>
      <c r="L66" s="6">
        <v>54192</v>
      </c>
      <c r="M66" s="6">
        <v>25543</v>
      </c>
      <c r="N66" s="7">
        <v>62891</v>
      </c>
      <c r="O66" s="23">
        <f t="shared" si="2"/>
        <v>0.9836348851392559</v>
      </c>
      <c r="P66" s="23">
        <f t="shared" si="3"/>
        <v>0.68690856555441338</v>
      </c>
      <c r="Q66" s="23">
        <f t="shared" si="4"/>
        <v>0.71473819238028502</v>
      </c>
      <c r="R66" s="23">
        <f t="shared" si="5"/>
        <v>0.60350074124164477</v>
      </c>
      <c r="S66" s="23">
        <f t="shared" si="6"/>
        <v>-1.7518278876418672E-2</v>
      </c>
      <c r="T66" s="23">
        <f t="shared" si="7"/>
        <v>0.1505626093962715</v>
      </c>
      <c r="U66" s="23">
        <f t="shared" si="8"/>
        <v>7.2170861540895789E-2</v>
      </c>
      <c r="V66" s="23">
        <f t="shared" si="9"/>
        <v>0.16356992379515722</v>
      </c>
    </row>
    <row r="67" spans="1:22">
      <c r="A67" s="13" t="s">
        <v>80</v>
      </c>
      <c r="B67" s="11" t="s">
        <v>69</v>
      </c>
      <c r="C67" s="14">
        <v>156176</v>
      </c>
      <c r="D67" s="14">
        <v>165404</v>
      </c>
      <c r="E67" s="14">
        <v>179622</v>
      </c>
      <c r="F67" s="14">
        <v>175624</v>
      </c>
      <c r="G67" s="14">
        <v>41348</v>
      </c>
      <c r="H67" s="14">
        <v>36390</v>
      </c>
      <c r="I67" s="14">
        <v>101878</v>
      </c>
      <c r="J67" s="14">
        <v>76593</v>
      </c>
      <c r="K67" s="5">
        <v>43028</v>
      </c>
      <c r="L67" s="6">
        <v>45032</v>
      </c>
      <c r="M67" s="6">
        <v>41845</v>
      </c>
      <c r="N67" s="7">
        <v>32020</v>
      </c>
      <c r="O67" s="23">
        <f t="shared" si="2"/>
        <v>0.26475258682512037</v>
      </c>
      <c r="P67" s="23">
        <f t="shared" si="3"/>
        <v>0.22000677129936397</v>
      </c>
      <c r="Q67" s="23">
        <f t="shared" si="4"/>
        <v>0.56717996681920924</v>
      </c>
      <c r="R67" s="23">
        <f t="shared" si="5"/>
        <v>0.4361192092196966</v>
      </c>
      <c r="S67" s="23">
        <f t="shared" si="6"/>
        <v>0.27550968138510401</v>
      </c>
      <c r="T67" s="23">
        <f t="shared" si="7"/>
        <v>0.27225460085608572</v>
      </c>
      <c r="U67" s="23">
        <f t="shared" si="8"/>
        <v>0.2329614412488448</v>
      </c>
      <c r="V67" s="23">
        <f t="shared" si="9"/>
        <v>0.18232132282603744</v>
      </c>
    </row>
    <row r="68" spans="1:22">
      <c r="A68" s="13" t="s">
        <v>80</v>
      </c>
      <c r="B68" s="11" t="s">
        <v>70</v>
      </c>
      <c r="C68" s="14">
        <v>1042531</v>
      </c>
      <c r="D68" s="14">
        <v>1055734</v>
      </c>
      <c r="E68" s="14">
        <v>1123737</v>
      </c>
      <c r="F68" s="14">
        <v>1253027</v>
      </c>
      <c r="G68" s="14">
        <v>506560</v>
      </c>
      <c r="H68" s="14">
        <v>508833</v>
      </c>
      <c r="I68" s="14">
        <v>465256</v>
      </c>
      <c r="J68" s="14">
        <v>546823</v>
      </c>
      <c r="K68" s="5">
        <v>57381</v>
      </c>
      <c r="L68" s="6">
        <v>88985</v>
      </c>
      <c r="M68" s="6">
        <v>114918</v>
      </c>
      <c r="N68" s="7">
        <v>117398</v>
      </c>
      <c r="O68" s="23">
        <f t="shared" ref="O68:O131" si="10">G68/C68</f>
        <v>0.48589442424254053</v>
      </c>
      <c r="P68" s="23">
        <f t="shared" ref="P68:P131" si="11">H68/D68</f>
        <v>0.48197083735107515</v>
      </c>
      <c r="Q68" s="23">
        <f t="shared" ref="Q68:Q131" si="12">I68/E68</f>
        <v>0.41402570174337944</v>
      </c>
      <c r="R68" s="23">
        <f t="shared" ref="R68:R131" si="13">J68/F68</f>
        <v>0.43640160986155924</v>
      </c>
      <c r="S68" s="23">
        <f t="shared" ref="S68:S131" si="14">K68/C68</f>
        <v>5.5040089934975556E-2</v>
      </c>
      <c r="T68" s="23">
        <f t="shared" ref="T68:T131" si="15">L68/D68</f>
        <v>8.4287329952431198E-2</v>
      </c>
      <c r="U68" s="23">
        <f t="shared" ref="U68:U131" si="16">M68/E68</f>
        <v>0.10226414187661348</v>
      </c>
      <c r="V68" s="23">
        <f t="shared" ref="V68:V131" si="17">N68/F68</f>
        <v>9.3691516623344906E-2</v>
      </c>
    </row>
    <row r="69" spans="1:22">
      <c r="A69" s="13" t="s">
        <v>80</v>
      </c>
      <c r="B69" s="11" t="s">
        <v>71</v>
      </c>
      <c r="C69" s="14">
        <v>955320</v>
      </c>
      <c r="D69" s="14">
        <v>1036121</v>
      </c>
      <c r="E69" s="14">
        <v>1072049</v>
      </c>
      <c r="F69" s="14">
        <v>1136063</v>
      </c>
      <c r="G69" s="14">
        <v>1465337</v>
      </c>
      <c r="H69" s="14">
        <v>1354944</v>
      </c>
      <c r="I69" s="14">
        <v>1399602</v>
      </c>
      <c r="J69" s="14">
        <v>1232622</v>
      </c>
      <c r="K69" s="5">
        <v>59793</v>
      </c>
      <c r="L69" s="6">
        <v>79683</v>
      </c>
      <c r="M69" s="6">
        <v>118813</v>
      </c>
      <c r="N69" s="7">
        <v>173744</v>
      </c>
      <c r="O69" s="23">
        <f t="shared" si="10"/>
        <v>1.5338703261734288</v>
      </c>
      <c r="P69" s="23">
        <f t="shared" si="11"/>
        <v>1.3077082695939952</v>
      </c>
      <c r="Q69" s="23">
        <f t="shared" si="12"/>
        <v>1.3055392057639157</v>
      </c>
      <c r="R69" s="23">
        <f t="shared" si="13"/>
        <v>1.0849944061200831</v>
      </c>
      <c r="S69" s="23">
        <f t="shared" si="14"/>
        <v>6.2589498806682575E-2</v>
      </c>
      <c r="T69" s="23">
        <f t="shared" si="15"/>
        <v>7.6905110503502974E-2</v>
      </c>
      <c r="U69" s="23">
        <f t="shared" si="16"/>
        <v>0.11082795655795584</v>
      </c>
      <c r="V69" s="23">
        <f t="shared" si="17"/>
        <v>0.15293518053136138</v>
      </c>
    </row>
    <row r="70" spans="1:22">
      <c r="A70" s="13" t="s">
        <v>80</v>
      </c>
      <c r="B70" s="11" t="s">
        <v>72</v>
      </c>
      <c r="C70" s="14">
        <v>539395</v>
      </c>
      <c r="D70" s="14">
        <v>587093</v>
      </c>
      <c r="E70" s="14">
        <v>617838</v>
      </c>
      <c r="F70" s="14">
        <v>662706</v>
      </c>
      <c r="G70" s="14">
        <v>388726</v>
      </c>
      <c r="H70" s="14">
        <v>421491</v>
      </c>
      <c r="I70" s="14">
        <v>408904</v>
      </c>
      <c r="J70" s="14">
        <v>383441</v>
      </c>
      <c r="K70" s="5">
        <v>23276</v>
      </c>
      <c r="L70" s="6">
        <v>22494</v>
      </c>
      <c r="M70" s="6">
        <v>20728</v>
      </c>
      <c r="N70" s="7">
        <v>31348</v>
      </c>
      <c r="O70" s="23">
        <f t="shared" si="10"/>
        <v>0.72067038070430756</v>
      </c>
      <c r="P70" s="23">
        <f t="shared" si="11"/>
        <v>0.71792884602609808</v>
      </c>
      <c r="Q70" s="23">
        <f t="shared" si="12"/>
        <v>0.66183044746357456</v>
      </c>
      <c r="R70" s="23">
        <f t="shared" si="13"/>
        <v>0.57859895639997228</v>
      </c>
      <c r="S70" s="23">
        <f t="shared" si="14"/>
        <v>4.3152049981924193E-2</v>
      </c>
      <c r="T70" s="23">
        <f t="shared" si="15"/>
        <v>3.8314202349542574E-2</v>
      </c>
      <c r="U70" s="23">
        <f t="shared" si="16"/>
        <v>3.3549247537380346E-2</v>
      </c>
      <c r="V70" s="23">
        <f t="shared" si="17"/>
        <v>4.7303027285100781E-2</v>
      </c>
    </row>
    <row r="71" spans="1:22">
      <c r="A71" s="13" t="s">
        <v>80</v>
      </c>
      <c r="B71" s="11" t="s">
        <v>73</v>
      </c>
      <c r="C71" s="14">
        <v>1276635</v>
      </c>
      <c r="D71" s="14">
        <v>1471022</v>
      </c>
      <c r="E71" s="14">
        <v>1584221</v>
      </c>
      <c r="F71" s="14">
        <v>1691060</v>
      </c>
      <c r="G71" s="14">
        <v>2106641</v>
      </c>
      <c r="H71" s="14">
        <v>2225820</v>
      </c>
      <c r="I71" s="14">
        <v>2561848</v>
      </c>
      <c r="J71" s="14">
        <v>2548460</v>
      </c>
      <c r="K71" s="5">
        <v>34732</v>
      </c>
      <c r="L71" s="6">
        <v>89110</v>
      </c>
      <c r="M71" s="6">
        <v>154603</v>
      </c>
      <c r="N71" s="7">
        <v>154085</v>
      </c>
      <c r="O71" s="23">
        <f t="shared" si="10"/>
        <v>1.6501513745119005</v>
      </c>
      <c r="P71" s="23">
        <f t="shared" si="11"/>
        <v>1.5131112926931072</v>
      </c>
      <c r="Q71" s="23">
        <f t="shared" si="12"/>
        <v>1.617102664337867</v>
      </c>
      <c r="R71" s="23">
        <f t="shared" si="13"/>
        <v>1.5070192660224948</v>
      </c>
      <c r="S71" s="23">
        <f t="shared" si="14"/>
        <v>2.7205896752008209E-2</v>
      </c>
      <c r="T71" s="23">
        <f t="shared" si="15"/>
        <v>6.0576932228070007E-2</v>
      </c>
      <c r="U71" s="23">
        <f t="shared" si="16"/>
        <v>9.7589288363176596E-2</v>
      </c>
      <c r="V71" s="23">
        <f t="shared" si="17"/>
        <v>9.1117405650893518E-2</v>
      </c>
    </row>
    <row r="72" spans="1:22">
      <c r="A72" s="13" t="s">
        <v>80</v>
      </c>
      <c r="B72" s="11" t="s">
        <v>74</v>
      </c>
      <c r="C72" s="14">
        <v>1091697</v>
      </c>
      <c r="D72" s="14">
        <v>1254217</v>
      </c>
      <c r="E72" s="14">
        <v>1385624</v>
      </c>
      <c r="F72" s="14">
        <v>1488869</v>
      </c>
      <c r="G72" s="14">
        <v>2130575</v>
      </c>
      <c r="H72" s="14">
        <v>1988846</v>
      </c>
      <c r="I72" s="14">
        <v>1849171</v>
      </c>
      <c r="J72" s="14">
        <v>1853300</v>
      </c>
      <c r="K72" s="5">
        <v>84422</v>
      </c>
      <c r="L72" s="6">
        <v>117167</v>
      </c>
      <c r="M72" s="6">
        <v>236985</v>
      </c>
      <c r="N72" s="7">
        <v>238738</v>
      </c>
      <c r="O72" s="23">
        <f t="shared" si="10"/>
        <v>1.9516175275740431</v>
      </c>
      <c r="P72" s="23">
        <f t="shared" si="11"/>
        <v>1.5857271907492883</v>
      </c>
      <c r="Q72" s="23">
        <f t="shared" si="12"/>
        <v>1.3345402504575556</v>
      </c>
      <c r="R72" s="23">
        <f t="shared" si="13"/>
        <v>1.2447703592458437</v>
      </c>
      <c r="S72" s="23">
        <f t="shared" si="14"/>
        <v>7.7330981032282767E-2</v>
      </c>
      <c r="T72" s="23">
        <f t="shared" si="15"/>
        <v>9.3418443538877238E-2</v>
      </c>
      <c r="U72" s="23">
        <f t="shared" si="16"/>
        <v>0.1710312465719416</v>
      </c>
      <c r="V72" s="23">
        <f t="shared" si="17"/>
        <v>0.16034855988001631</v>
      </c>
    </row>
    <row r="73" spans="1:22">
      <c r="A73" s="13" t="s">
        <v>80</v>
      </c>
      <c r="B73" s="11" t="s">
        <v>75</v>
      </c>
      <c r="C73" s="14">
        <v>458478</v>
      </c>
      <c r="D73" s="14">
        <v>476921</v>
      </c>
      <c r="E73" s="14">
        <v>546356</v>
      </c>
      <c r="F73" s="14">
        <v>553460</v>
      </c>
      <c r="G73" s="14">
        <v>686294</v>
      </c>
      <c r="H73" s="14">
        <v>736846</v>
      </c>
      <c r="I73" s="14">
        <v>862135</v>
      </c>
      <c r="J73" s="14">
        <v>790456</v>
      </c>
      <c r="K73" s="5">
        <v>73093</v>
      </c>
      <c r="L73" s="6">
        <v>71899</v>
      </c>
      <c r="M73" s="6">
        <v>121472</v>
      </c>
      <c r="N73" s="7">
        <v>113806</v>
      </c>
      <c r="O73" s="23">
        <f t="shared" si="10"/>
        <v>1.4968962523828842</v>
      </c>
      <c r="P73" s="23">
        <f t="shared" si="11"/>
        <v>1.545006405673057</v>
      </c>
      <c r="Q73" s="23">
        <f t="shared" si="12"/>
        <v>1.5779729700049052</v>
      </c>
      <c r="R73" s="23">
        <f t="shared" si="13"/>
        <v>1.428208000578181</v>
      </c>
      <c r="S73" s="23">
        <f t="shared" si="14"/>
        <v>0.15942531593664255</v>
      </c>
      <c r="T73" s="23">
        <f t="shared" si="15"/>
        <v>0.15075662426271857</v>
      </c>
      <c r="U73" s="23">
        <f t="shared" si="16"/>
        <v>0.22233122725841759</v>
      </c>
      <c r="V73" s="23">
        <f t="shared" si="17"/>
        <v>0.20562642286705454</v>
      </c>
    </row>
    <row r="74" spans="1:22">
      <c r="A74" s="13" t="s">
        <v>80</v>
      </c>
      <c r="B74" s="11" t="s">
        <v>76</v>
      </c>
      <c r="C74" s="14">
        <v>377362</v>
      </c>
      <c r="D74" s="14">
        <v>403914</v>
      </c>
      <c r="E74" s="14">
        <v>411742</v>
      </c>
      <c r="F74" s="14">
        <v>478363</v>
      </c>
      <c r="G74" s="14">
        <v>135503</v>
      </c>
      <c r="H74" s="14">
        <v>105596</v>
      </c>
      <c r="I74" s="14">
        <v>56461</v>
      </c>
      <c r="J74" s="14">
        <v>81882</v>
      </c>
      <c r="K74" s="5">
        <v>14046</v>
      </c>
      <c r="L74" s="6">
        <v>47500</v>
      </c>
      <c r="M74" s="6">
        <v>16521</v>
      </c>
      <c r="N74" s="7">
        <v>44814</v>
      </c>
      <c r="O74" s="23">
        <f t="shared" si="10"/>
        <v>0.35907961055962179</v>
      </c>
      <c r="P74" s="23">
        <f t="shared" si="11"/>
        <v>0.26143188896646313</v>
      </c>
      <c r="Q74" s="23">
        <f t="shared" si="12"/>
        <v>0.13712713301047744</v>
      </c>
      <c r="R74" s="23">
        <f t="shared" si="13"/>
        <v>0.17117126533615684</v>
      </c>
      <c r="S74" s="23">
        <f t="shared" si="14"/>
        <v>3.7221553839549296E-2</v>
      </c>
      <c r="T74" s="23">
        <f t="shared" si="15"/>
        <v>0.11759929093817001</v>
      </c>
      <c r="U74" s="23">
        <f t="shared" si="16"/>
        <v>4.0124641158783898E-2</v>
      </c>
      <c r="V74" s="23">
        <f t="shared" si="17"/>
        <v>9.3681994635872762E-2</v>
      </c>
    </row>
    <row r="75" spans="1:22">
      <c r="A75" s="13" t="s">
        <v>80</v>
      </c>
      <c r="B75" s="11" t="s">
        <v>77</v>
      </c>
      <c r="C75" s="14">
        <v>650208</v>
      </c>
      <c r="D75" s="14">
        <v>699841</v>
      </c>
      <c r="E75" s="14">
        <v>724435</v>
      </c>
      <c r="F75" s="14">
        <v>786920</v>
      </c>
      <c r="G75" s="14">
        <v>642604</v>
      </c>
      <c r="H75" s="14">
        <v>644681</v>
      </c>
      <c r="I75" s="14">
        <v>666610</v>
      </c>
      <c r="J75" s="14">
        <v>671077</v>
      </c>
      <c r="K75" s="5">
        <v>10490</v>
      </c>
      <c r="L75" s="6">
        <v>38225</v>
      </c>
      <c r="M75" s="6">
        <v>63405</v>
      </c>
      <c r="N75" s="7">
        <v>112516</v>
      </c>
      <c r="O75" s="23">
        <f t="shared" si="10"/>
        <v>0.98830528077169155</v>
      </c>
      <c r="P75" s="23">
        <f t="shared" si="11"/>
        <v>0.92118209707633592</v>
      </c>
      <c r="Q75" s="23">
        <f t="shared" si="12"/>
        <v>0.92017917411499994</v>
      </c>
      <c r="R75" s="23">
        <f t="shared" si="13"/>
        <v>0.8527893559701113</v>
      </c>
      <c r="S75" s="23">
        <f t="shared" si="14"/>
        <v>1.6133298882819037E-2</v>
      </c>
      <c r="T75" s="23">
        <f t="shared" si="15"/>
        <v>5.4619549297626177E-2</v>
      </c>
      <c r="U75" s="23">
        <f t="shared" si="16"/>
        <v>8.7523380289466962E-2</v>
      </c>
      <c r="V75" s="23">
        <f t="shared" si="17"/>
        <v>0.14298276826106848</v>
      </c>
    </row>
    <row r="76" spans="1:22">
      <c r="A76" s="13" t="s">
        <v>80</v>
      </c>
      <c r="B76" s="11" t="s">
        <v>78</v>
      </c>
      <c r="C76" s="14">
        <v>390661</v>
      </c>
      <c r="D76" s="14">
        <v>420993</v>
      </c>
      <c r="E76" s="14">
        <v>474543</v>
      </c>
      <c r="F76" s="14">
        <v>474100</v>
      </c>
      <c r="G76" s="14">
        <v>62376</v>
      </c>
      <c r="H76" s="14">
        <v>72696</v>
      </c>
      <c r="I76" s="14">
        <v>51829</v>
      </c>
      <c r="J76" s="14">
        <v>60413</v>
      </c>
      <c r="K76" s="5">
        <v>53072</v>
      </c>
      <c r="L76" s="6">
        <v>43701</v>
      </c>
      <c r="M76" s="6">
        <v>42483</v>
      </c>
      <c r="N76" s="7">
        <v>32153</v>
      </c>
      <c r="O76" s="23">
        <f t="shared" si="10"/>
        <v>0.15966784501140374</v>
      </c>
      <c r="P76" s="23">
        <f t="shared" si="11"/>
        <v>0.17267745544462734</v>
      </c>
      <c r="Q76" s="23">
        <f t="shared" si="12"/>
        <v>0.10921876415835867</v>
      </c>
      <c r="R76" s="23">
        <f t="shared" si="13"/>
        <v>0.12742670322716726</v>
      </c>
      <c r="S76" s="23">
        <f t="shared" si="14"/>
        <v>0.13585179989812138</v>
      </c>
      <c r="T76" s="23">
        <f t="shared" si="15"/>
        <v>0.10380457632312176</v>
      </c>
      <c r="U76" s="23">
        <f t="shared" si="16"/>
        <v>8.9524026273699112E-2</v>
      </c>
      <c r="V76" s="23">
        <f t="shared" si="17"/>
        <v>6.7819025522041762E-2</v>
      </c>
    </row>
    <row r="77" spans="1:22">
      <c r="A77" s="16" t="s">
        <v>80</v>
      </c>
      <c r="B77" s="12" t="s">
        <v>83</v>
      </c>
      <c r="C77" s="15">
        <v>173202245</v>
      </c>
      <c r="D77" s="15">
        <v>192401039.15768909</v>
      </c>
      <c r="E77" s="15">
        <v>206562572.46000001</v>
      </c>
      <c r="F77" s="15">
        <v>223221031</v>
      </c>
      <c r="G77" s="15">
        <v>253511888</v>
      </c>
      <c r="H77" s="15">
        <v>260584442.54666138</v>
      </c>
      <c r="I77" s="15">
        <v>265539230.84200001</v>
      </c>
      <c r="J77" s="15">
        <v>261153120</v>
      </c>
      <c r="K77" s="8">
        <v>12325777</v>
      </c>
      <c r="L77" s="9">
        <v>17656790.542409897</v>
      </c>
      <c r="M77" s="9">
        <v>20980812.193</v>
      </c>
      <c r="N77" s="10">
        <v>21677138</v>
      </c>
      <c r="O77" s="24">
        <f t="shared" si="10"/>
        <v>1.463675531457459</v>
      </c>
      <c r="P77" s="24">
        <f t="shared" si="11"/>
        <v>1.354381679472584</v>
      </c>
      <c r="Q77" s="24">
        <f t="shared" si="12"/>
        <v>1.2855147361868791</v>
      </c>
      <c r="R77" s="24">
        <f t="shared" si="13"/>
        <v>1.1699306236068769</v>
      </c>
      <c r="S77" s="24">
        <f t="shared" si="14"/>
        <v>7.1164071805189355E-2</v>
      </c>
      <c r="T77" s="24">
        <f t="shared" si="15"/>
        <v>9.1770764959011722E-2</v>
      </c>
      <c r="U77" s="24">
        <f t="shared" si="16"/>
        <v>0.10157121855685085</v>
      </c>
      <c r="V77" s="24">
        <f t="shared" si="17"/>
        <v>9.7110643665112364E-2</v>
      </c>
    </row>
    <row r="78" spans="1:22">
      <c r="A78" s="16" t="s">
        <v>80</v>
      </c>
      <c r="B78" s="17" t="s">
        <v>86</v>
      </c>
      <c r="C78" s="15">
        <v>102314203</v>
      </c>
      <c r="D78" s="15">
        <v>115163071</v>
      </c>
      <c r="E78" s="15">
        <v>124126550</v>
      </c>
      <c r="F78" s="15">
        <v>135041672</v>
      </c>
      <c r="G78" s="15">
        <v>132092404</v>
      </c>
      <c r="H78" s="15">
        <v>141905928</v>
      </c>
      <c r="I78" s="15">
        <v>147879620</v>
      </c>
      <c r="J78" s="15">
        <v>147191762</v>
      </c>
      <c r="K78" s="15">
        <v>7951340</v>
      </c>
      <c r="L78" s="15">
        <v>12090718</v>
      </c>
      <c r="M78" s="15">
        <v>13247696</v>
      </c>
      <c r="N78" s="15">
        <v>12732332</v>
      </c>
      <c r="O78" s="24">
        <f t="shared" si="10"/>
        <v>1.2910466008321444</v>
      </c>
      <c r="P78" s="24">
        <f t="shared" si="11"/>
        <v>1.2322172964630302</v>
      </c>
      <c r="Q78" s="24">
        <f t="shared" si="12"/>
        <v>1.1913617191487236</v>
      </c>
      <c r="R78" s="24">
        <f t="shared" si="13"/>
        <v>1.089972893700546</v>
      </c>
      <c r="S78" s="24">
        <f t="shared" si="14"/>
        <v>7.7714919012759162E-2</v>
      </c>
      <c r="T78" s="24">
        <f t="shared" si="15"/>
        <v>0.10498780464095127</v>
      </c>
      <c r="U78" s="24">
        <f t="shared" si="16"/>
        <v>0.10672733593256237</v>
      </c>
      <c r="V78" s="24">
        <f t="shared" si="17"/>
        <v>9.4284466501569977E-2</v>
      </c>
    </row>
    <row r="79" spans="1:22">
      <c r="A79" s="16" t="s">
        <v>80</v>
      </c>
      <c r="B79" s="17" t="s">
        <v>87</v>
      </c>
      <c r="C79" s="15">
        <v>11019632</v>
      </c>
      <c r="D79" s="15">
        <v>12330863</v>
      </c>
      <c r="E79" s="15">
        <v>13470488</v>
      </c>
      <c r="F79" s="15">
        <v>14415926</v>
      </c>
      <c r="G79" s="15">
        <v>37604086</v>
      </c>
      <c r="H79" s="15">
        <v>33110200</v>
      </c>
      <c r="I79" s="15">
        <v>29147232</v>
      </c>
      <c r="J79" s="15">
        <v>29732640</v>
      </c>
      <c r="K79" s="15">
        <v>-317870</v>
      </c>
      <c r="L79" s="15">
        <v>775345</v>
      </c>
      <c r="M79" s="15">
        <v>1017420</v>
      </c>
      <c r="N79" s="15">
        <v>1027589</v>
      </c>
      <c r="O79" s="24">
        <f t="shared" si="10"/>
        <v>3.4124629570207063</v>
      </c>
      <c r="P79" s="24">
        <f t="shared" si="11"/>
        <v>2.6851486388260093</v>
      </c>
      <c r="Q79" s="24">
        <f t="shared" si="12"/>
        <v>2.1637844152342511</v>
      </c>
      <c r="R79" s="24">
        <f t="shared" si="13"/>
        <v>2.0624856148678901</v>
      </c>
      <c r="S79" s="24">
        <f t="shared" si="14"/>
        <v>-2.8845790857625734E-2</v>
      </c>
      <c r="T79" s="24">
        <f t="shared" si="15"/>
        <v>6.287840518542781E-2</v>
      </c>
      <c r="U79" s="24">
        <f t="shared" si="16"/>
        <v>7.5529557652254317E-2</v>
      </c>
      <c r="V79" s="24">
        <f t="shared" si="17"/>
        <v>7.128151185015795E-2</v>
      </c>
    </row>
    <row r="80" spans="1:22">
      <c r="A80" s="16" t="s">
        <v>80</v>
      </c>
      <c r="B80" s="17" t="s">
        <v>88</v>
      </c>
      <c r="C80" s="15">
        <v>9411452</v>
      </c>
      <c r="D80" s="15">
        <v>10206984.384428978</v>
      </c>
      <c r="E80" s="15">
        <v>10831621</v>
      </c>
      <c r="F80" s="15">
        <v>11442193</v>
      </c>
      <c r="G80" s="15">
        <v>12367143</v>
      </c>
      <c r="H80" s="15">
        <v>12574420.642578125</v>
      </c>
      <c r="I80" s="15">
        <v>12536859</v>
      </c>
      <c r="J80" s="15">
        <v>12267501</v>
      </c>
      <c r="K80" s="15">
        <v>1147640</v>
      </c>
      <c r="L80" s="15">
        <v>1028521.1245727539</v>
      </c>
      <c r="M80" s="15">
        <v>1104174</v>
      </c>
      <c r="N80" s="15">
        <v>1325868</v>
      </c>
      <c r="O80" s="24">
        <f t="shared" si="10"/>
        <v>1.3140526031477395</v>
      </c>
      <c r="P80" s="24">
        <f t="shared" si="11"/>
        <v>1.2319427726136951</v>
      </c>
      <c r="Q80" s="24">
        <f t="shared" si="12"/>
        <v>1.1574314684754941</v>
      </c>
      <c r="R80" s="24">
        <f t="shared" si="13"/>
        <v>1.0721284809651437</v>
      </c>
      <c r="S80" s="24">
        <f t="shared" si="14"/>
        <v>0.12194080148312927</v>
      </c>
      <c r="T80" s="24">
        <f t="shared" si="15"/>
        <v>0.1007664052216823</v>
      </c>
      <c r="U80" s="24">
        <f t="shared" si="16"/>
        <v>0.10193986661830209</v>
      </c>
      <c r="V80" s="24">
        <f t="shared" si="17"/>
        <v>0.1158753396311354</v>
      </c>
    </row>
    <row r="81" spans="1:22">
      <c r="A81" s="16" t="s">
        <v>80</v>
      </c>
      <c r="B81" s="17" t="s">
        <v>89</v>
      </c>
      <c r="C81" s="15">
        <v>4486647</v>
      </c>
      <c r="D81" s="15">
        <v>4941446</v>
      </c>
      <c r="E81" s="15">
        <v>5370733</v>
      </c>
      <c r="F81" s="15">
        <v>5850353</v>
      </c>
      <c r="G81" s="15">
        <v>5636589</v>
      </c>
      <c r="H81" s="15">
        <v>5723735</v>
      </c>
      <c r="I81" s="15">
        <v>5746168</v>
      </c>
      <c r="J81" s="15">
        <v>6039224</v>
      </c>
      <c r="K81" s="15">
        <v>10654</v>
      </c>
      <c r="L81" s="15">
        <v>100935</v>
      </c>
      <c r="M81" s="15">
        <v>451940</v>
      </c>
      <c r="N81" s="15">
        <v>611313</v>
      </c>
      <c r="O81" s="24">
        <f t="shared" si="10"/>
        <v>1.256303203706465</v>
      </c>
      <c r="P81" s="24">
        <f t="shared" si="11"/>
        <v>1.1583117573277133</v>
      </c>
      <c r="Q81" s="24">
        <f t="shared" si="12"/>
        <v>1.0699038660086062</v>
      </c>
      <c r="R81" s="24">
        <f t="shared" si="13"/>
        <v>1.032283692966903</v>
      </c>
      <c r="S81" s="24">
        <f t="shared" si="14"/>
        <v>2.3746017906022027E-3</v>
      </c>
      <c r="T81" s="24">
        <f t="shared" si="15"/>
        <v>2.0426207227600988E-2</v>
      </c>
      <c r="U81" s="24">
        <f t="shared" si="16"/>
        <v>8.414866276167518E-2</v>
      </c>
      <c r="V81" s="24">
        <f t="shared" si="17"/>
        <v>0.10449164349570017</v>
      </c>
    </row>
    <row r="82" spans="1:22">
      <c r="A82" s="16" t="s">
        <v>80</v>
      </c>
      <c r="B82" s="17" t="s">
        <v>90</v>
      </c>
      <c r="C82" s="15">
        <v>5101315</v>
      </c>
      <c r="D82" s="15">
        <v>5309719.3383789063</v>
      </c>
      <c r="E82" s="15">
        <v>5631728.46</v>
      </c>
      <c r="F82" s="15">
        <v>6023635</v>
      </c>
      <c r="G82" s="15">
        <v>4602173</v>
      </c>
      <c r="H82" s="15">
        <v>4933822.5588378906</v>
      </c>
      <c r="I82" s="15">
        <v>5160734.8420000002</v>
      </c>
      <c r="J82" s="15">
        <v>5752678</v>
      </c>
      <c r="K82" s="15">
        <v>86570</v>
      </c>
      <c r="L82" s="15">
        <v>74912.053945541382</v>
      </c>
      <c r="M82" s="15">
        <v>169279.193</v>
      </c>
      <c r="N82" s="15">
        <v>488356</v>
      </c>
      <c r="O82" s="24">
        <f t="shared" si="10"/>
        <v>0.90215424846338643</v>
      </c>
      <c r="P82" s="24">
        <f t="shared" si="11"/>
        <v>0.92920590419459359</v>
      </c>
      <c r="Q82" s="24">
        <f t="shared" si="12"/>
        <v>0.91636783958152701</v>
      </c>
      <c r="R82" s="24">
        <f t="shared" si="13"/>
        <v>0.95501769280509197</v>
      </c>
      <c r="S82" s="24">
        <f t="shared" si="14"/>
        <v>1.6970134171287208E-2</v>
      </c>
      <c r="T82" s="24">
        <f t="shared" si="15"/>
        <v>1.4108477147572275E-2</v>
      </c>
      <c r="U82" s="24">
        <f t="shared" si="16"/>
        <v>3.0058124109201102E-2</v>
      </c>
      <c r="V82" s="24">
        <f t="shared" si="17"/>
        <v>8.1073305404460921E-2</v>
      </c>
    </row>
    <row r="83" spans="1:22">
      <c r="A83" s="16" t="s">
        <v>80</v>
      </c>
      <c r="B83" s="17" t="s">
        <v>91</v>
      </c>
      <c r="C83" s="15">
        <v>18608670</v>
      </c>
      <c r="D83" s="15">
        <v>19371119.125919342</v>
      </c>
      <c r="E83" s="15">
        <v>20693396</v>
      </c>
      <c r="F83" s="15">
        <v>22360016</v>
      </c>
      <c r="G83" s="15">
        <v>22428682</v>
      </c>
      <c r="H83" s="15">
        <v>23028920.345245361</v>
      </c>
      <c r="I83" s="15">
        <v>25405059</v>
      </c>
      <c r="J83" s="15">
        <v>23327431</v>
      </c>
      <c r="K83" s="15">
        <v>1412692</v>
      </c>
      <c r="L83" s="15">
        <v>1031485.3638916016</v>
      </c>
      <c r="M83" s="15">
        <v>1531872</v>
      </c>
      <c r="N83" s="15">
        <v>1934309</v>
      </c>
      <c r="O83" s="24">
        <f t="shared" si="10"/>
        <v>1.2052813016728223</v>
      </c>
      <c r="P83" s="24">
        <f t="shared" si="11"/>
        <v>1.1888275631133636</v>
      </c>
      <c r="Q83" s="24">
        <f t="shared" si="12"/>
        <v>1.2276892106061277</v>
      </c>
      <c r="R83" s="24">
        <f t="shared" si="13"/>
        <v>1.0432653983789635</v>
      </c>
      <c r="S83" s="24">
        <f t="shared" si="14"/>
        <v>7.5915796239064914E-2</v>
      </c>
      <c r="T83" s="24">
        <f t="shared" si="15"/>
        <v>5.3248620133228772E-2</v>
      </c>
      <c r="U83" s="24">
        <f t="shared" si="16"/>
        <v>7.4027095407636329E-2</v>
      </c>
      <c r="V83" s="24">
        <f t="shared" si="17"/>
        <v>8.6507496237927556E-2</v>
      </c>
    </row>
    <row r="84" spans="1:22">
      <c r="A84" s="16" t="s">
        <v>80</v>
      </c>
      <c r="B84" s="17" t="s">
        <v>92</v>
      </c>
      <c r="C84" s="15">
        <v>6944180</v>
      </c>
      <c r="D84" s="15">
        <v>7664302.3089618683</v>
      </c>
      <c r="E84" s="15">
        <v>8023649</v>
      </c>
      <c r="F84" s="15">
        <v>8638066</v>
      </c>
      <c r="G84" s="15">
        <v>16218189</v>
      </c>
      <c r="H84" s="15">
        <v>16743806</v>
      </c>
      <c r="I84" s="15">
        <v>16651065</v>
      </c>
      <c r="J84" s="15">
        <v>16177759</v>
      </c>
      <c r="K84" s="15">
        <v>448836</v>
      </c>
      <c r="L84" s="15">
        <v>587003</v>
      </c>
      <c r="M84" s="15">
        <v>1035918</v>
      </c>
      <c r="N84" s="15">
        <v>1011335</v>
      </c>
      <c r="O84" s="24">
        <f t="shared" si="10"/>
        <v>2.3355081521504339</v>
      </c>
      <c r="P84" s="24">
        <f t="shared" si="11"/>
        <v>2.1846484291755388</v>
      </c>
      <c r="Q84" s="24">
        <f t="shared" si="12"/>
        <v>2.0752484312312265</v>
      </c>
      <c r="R84" s="24">
        <f t="shared" si="13"/>
        <v>1.8728450326728228</v>
      </c>
      <c r="S84" s="24">
        <f t="shared" si="14"/>
        <v>6.463484529490883E-2</v>
      </c>
      <c r="T84" s="24">
        <f t="shared" si="15"/>
        <v>7.6589228391163194E-2</v>
      </c>
      <c r="U84" s="24">
        <f t="shared" si="16"/>
        <v>0.12910809034642468</v>
      </c>
      <c r="V84" s="24">
        <f t="shared" si="17"/>
        <v>0.11707886927467329</v>
      </c>
    </row>
    <row r="85" spans="1:22">
      <c r="A85" s="16" t="s">
        <v>80</v>
      </c>
      <c r="B85" s="17" t="s">
        <v>93</v>
      </c>
      <c r="C85" s="15">
        <v>15316146</v>
      </c>
      <c r="D85" s="15">
        <v>17413534</v>
      </c>
      <c r="E85" s="15">
        <v>18414407</v>
      </c>
      <c r="F85" s="15">
        <v>19449170</v>
      </c>
      <c r="G85" s="15">
        <v>22562622</v>
      </c>
      <c r="H85" s="15">
        <v>22563610</v>
      </c>
      <c r="I85" s="15">
        <v>23012493</v>
      </c>
      <c r="J85" s="15">
        <v>20664125</v>
      </c>
      <c r="K85" s="15">
        <v>1585915</v>
      </c>
      <c r="L85" s="15">
        <v>1967871</v>
      </c>
      <c r="M85" s="15">
        <v>2422513</v>
      </c>
      <c r="N85" s="15">
        <v>2546036</v>
      </c>
      <c r="O85" s="23">
        <f t="shared" si="10"/>
        <v>1.4731265946407144</v>
      </c>
      <c r="P85" s="23">
        <f t="shared" si="11"/>
        <v>1.2957513391595297</v>
      </c>
      <c r="Q85" s="23">
        <f t="shared" si="12"/>
        <v>1.2497004655105104</v>
      </c>
      <c r="R85" s="23">
        <f t="shared" si="13"/>
        <v>1.0624682184381133</v>
      </c>
      <c r="S85" s="23">
        <f t="shared" si="14"/>
        <v>0.10354530441274196</v>
      </c>
      <c r="T85" s="23">
        <f t="shared" si="15"/>
        <v>0.113008134936883</v>
      </c>
      <c r="U85" s="23">
        <f t="shared" si="16"/>
        <v>0.13155530884051819</v>
      </c>
      <c r="V85" s="23">
        <f t="shared" si="17"/>
        <v>0.13090718010074465</v>
      </c>
    </row>
    <row r="86" spans="1:22">
      <c r="A86" s="13" t="s">
        <v>79</v>
      </c>
      <c r="B86" s="11" t="s">
        <v>6</v>
      </c>
      <c r="C86" s="14">
        <v>95306368</v>
      </c>
      <c r="D86" s="14">
        <v>108868422</v>
      </c>
      <c r="E86" s="14">
        <v>120313157</v>
      </c>
      <c r="F86" s="14">
        <v>129579589</v>
      </c>
      <c r="G86" s="14">
        <v>313329007</v>
      </c>
      <c r="H86" s="14">
        <v>318169687</v>
      </c>
      <c r="I86" s="14">
        <v>322938901</v>
      </c>
      <c r="J86" s="14">
        <v>286331668</v>
      </c>
      <c r="K86" s="5">
        <v>18070784</v>
      </c>
      <c r="L86" s="6">
        <v>26261714</v>
      </c>
      <c r="M86" s="6">
        <v>29445119</v>
      </c>
      <c r="N86" s="7">
        <v>29440185</v>
      </c>
      <c r="O86" s="23">
        <f t="shared" si="10"/>
        <v>3.287597812981395</v>
      </c>
      <c r="P86" s="23">
        <f t="shared" si="11"/>
        <v>2.9225158329198524</v>
      </c>
      <c r="Q86" s="23">
        <f t="shared" si="12"/>
        <v>2.6841528312651626</v>
      </c>
      <c r="R86" s="23">
        <f t="shared" si="13"/>
        <v>2.2096973003981359</v>
      </c>
      <c r="S86" s="23">
        <f t="shared" si="14"/>
        <v>0.18960730934579315</v>
      </c>
      <c r="T86" s="23">
        <f t="shared" si="15"/>
        <v>0.24122434694607772</v>
      </c>
      <c r="U86" s="23">
        <f t="shared" si="16"/>
        <v>0.24473731497212728</v>
      </c>
      <c r="V86" s="23">
        <f t="shared" si="17"/>
        <v>0.22719770318147869</v>
      </c>
    </row>
    <row r="87" spans="1:22">
      <c r="A87" s="13" t="s">
        <v>79</v>
      </c>
      <c r="B87" s="11" t="s">
        <v>7</v>
      </c>
      <c r="C87" s="14">
        <v>17905242</v>
      </c>
      <c r="D87" s="14">
        <v>18235191</v>
      </c>
      <c r="E87" s="14">
        <v>20575935</v>
      </c>
      <c r="F87" s="14">
        <v>21817998</v>
      </c>
      <c r="G87" s="14">
        <v>43745779</v>
      </c>
      <c r="H87" s="14">
        <v>44469149</v>
      </c>
      <c r="I87" s="14">
        <v>44608160</v>
      </c>
      <c r="J87" s="14">
        <v>42570651</v>
      </c>
      <c r="K87" s="5">
        <v>1202465</v>
      </c>
      <c r="L87" s="6">
        <v>2626192</v>
      </c>
      <c r="M87" s="6">
        <v>2777110</v>
      </c>
      <c r="N87" s="7">
        <v>2827742</v>
      </c>
      <c r="O87" s="23">
        <f t="shared" si="10"/>
        <v>2.4431827841254532</v>
      </c>
      <c r="P87" s="23">
        <f t="shared" si="11"/>
        <v>2.4386445417544569</v>
      </c>
      <c r="Q87" s="23">
        <f t="shared" si="12"/>
        <v>2.167977299695008</v>
      </c>
      <c r="R87" s="23">
        <f t="shared" si="13"/>
        <v>1.9511712761180013</v>
      </c>
      <c r="S87" s="23">
        <f t="shared" si="14"/>
        <v>6.7157148727730126E-2</v>
      </c>
      <c r="T87" s="23">
        <f t="shared" si="15"/>
        <v>0.14401779504256357</v>
      </c>
      <c r="U87" s="23">
        <f t="shared" si="16"/>
        <v>0.13496883616710492</v>
      </c>
      <c r="V87" s="23">
        <f t="shared" si="17"/>
        <v>0.12960593359665723</v>
      </c>
    </row>
    <row r="88" spans="1:22">
      <c r="A88" s="13" t="s">
        <v>79</v>
      </c>
      <c r="B88" s="11" t="s">
        <v>8</v>
      </c>
      <c r="C88" s="14">
        <v>2410043</v>
      </c>
      <c r="D88" s="14">
        <v>2621939</v>
      </c>
      <c r="E88" s="14">
        <v>2861577</v>
      </c>
      <c r="F88" s="14">
        <v>3069434</v>
      </c>
      <c r="G88" s="14">
        <v>2011891</v>
      </c>
      <c r="H88" s="14">
        <v>1848687</v>
      </c>
      <c r="I88" s="14">
        <v>1817325</v>
      </c>
      <c r="J88" s="14">
        <v>1699475</v>
      </c>
      <c r="K88" s="5">
        <v>121514</v>
      </c>
      <c r="L88" s="6">
        <v>291126</v>
      </c>
      <c r="M88" s="6">
        <v>417878</v>
      </c>
      <c r="N88" s="7">
        <v>537206</v>
      </c>
      <c r="O88" s="23">
        <f t="shared" si="10"/>
        <v>0.83479464889215671</v>
      </c>
      <c r="P88" s="23">
        <f t="shared" si="11"/>
        <v>0.70508390927477715</v>
      </c>
      <c r="Q88" s="23">
        <f t="shared" si="12"/>
        <v>0.6350781404798822</v>
      </c>
      <c r="R88" s="23">
        <f t="shared" si="13"/>
        <v>0.55367699712715768</v>
      </c>
      <c r="S88" s="23">
        <f t="shared" si="14"/>
        <v>5.0419847280733163E-2</v>
      </c>
      <c r="T88" s="23">
        <f t="shared" si="15"/>
        <v>0.11103461979855367</v>
      </c>
      <c r="U88" s="23">
        <f t="shared" si="16"/>
        <v>0.14603066770525483</v>
      </c>
      <c r="V88" s="23">
        <f t="shared" si="17"/>
        <v>0.17501793490265632</v>
      </c>
    </row>
    <row r="89" spans="1:22">
      <c r="A89" s="13" t="s">
        <v>79</v>
      </c>
      <c r="B89" s="11" t="s">
        <v>84</v>
      </c>
      <c r="C89" s="14">
        <v>7148264</v>
      </c>
      <c r="D89" s="14">
        <v>8206459</v>
      </c>
      <c r="E89" s="14">
        <v>8824665</v>
      </c>
      <c r="F89" s="14">
        <v>9950092</v>
      </c>
      <c r="G89" s="14">
        <v>12018833</v>
      </c>
      <c r="H89" s="14">
        <v>12211127</v>
      </c>
      <c r="I89" s="14">
        <v>9945990</v>
      </c>
      <c r="J89" s="14">
        <v>9797713</v>
      </c>
      <c r="K89" s="5">
        <v>963009</v>
      </c>
      <c r="L89" s="5">
        <v>1376935</v>
      </c>
      <c r="M89" s="5">
        <v>2183133</v>
      </c>
      <c r="N89" s="5">
        <v>1576061</v>
      </c>
      <c r="O89" s="23">
        <f t="shared" si="10"/>
        <v>1.6813638947862026</v>
      </c>
      <c r="P89" s="23">
        <f t="shared" si="11"/>
        <v>1.4879897651349991</v>
      </c>
      <c r="Q89" s="23">
        <f t="shared" si="12"/>
        <v>1.1270671464582509</v>
      </c>
      <c r="R89" s="23">
        <f t="shared" si="13"/>
        <v>0.98468566923803313</v>
      </c>
      <c r="S89" s="23">
        <f t="shared" si="14"/>
        <v>0.13471928289162236</v>
      </c>
      <c r="T89" s="23">
        <f t="shared" si="15"/>
        <v>0.16778673968882316</v>
      </c>
      <c r="U89" s="23">
        <f t="shared" si="16"/>
        <v>0.24738990091975163</v>
      </c>
      <c r="V89" s="23">
        <f t="shared" si="17"/>
        <v>0.15839662588044412</v>
      </c>
    </row>
    <row r="90" spans="1:22">
      <c r="A90" s="13" t="s">
        <v>79</v>
      </c>
      <c r="B90" s="11" t="s">
        <v>9</v>
      </c>
      <c r="C90" s="14">
        <v>13623396</v>
      </c>
      <c r="D90" s="14">
        <v>15612217</v>
      </c>
      <c r="E90" s="14">
        <v>16870988</v>
      </c>
      <c r="F90" s="14">
        <v>18691269</v>
      </c>
      <c r="G90" s="14">
        <v>37829835</v>
      </c>
      <c r="H90" s="14">
        <v>39021722</v>
      </c>
      <c r="I90" s="14">
        <v>41836332</v>
      </c>
      <c r="J90" s="14">
        <v>40437520</v>
      </c>
      <c r="K90" s="5">
        <v>900563</v>
      </c>
      <c r="L90" s="6">
        <v>1894926</v>
      </c>
      <c r="M90" s="6">
        <v>2018536</v>
      </c>
      <c r="N90" s="7">
        <v>2432145</v>
      </c>
      <c r="O90" s="23">
        <f t="shared" si="10"/>
        <v>2.7768285528806476</v>
      </c>
      <c r="P90" s="23">
        <f t="shared" si="11"/>
        <v>2.4994350257878173</v>
      </c>
      <c r="Q90" s="23">
        <f t="shared" si="12"/>
        <v>2.4797796074539322</v>
      </c>
      <c r="R90" s="23">
        <f t="shared" si="13"/>
        <v>2.1634443332873761</v>
      </c>
      <c r="S90" s="23">
        <f t="shared" si="14"/>
        <v>6.6104149068264617E-2</v>
      </c>
      <c r="T90" s="23">
        <f t="shared" si="15"/>
        <v>0.1213745619856552</v>
      </c>
      <c r="U90" s="23">
        <f t="shared" si="16"/>
        <v>0.1196453936189155</v>
      </c>
      <c r="V90" s="23">
        <f t="shared" si="17"/>
        <v>0.13012198369195799</v>
      </c>
    </row>
    <row r="91" spans="1:22">
      <c r="A91" s="13" t="s">
        <v>79</v>
      </c>
      <c r="B91" s="11" t="s">
        <v>10</v>
      </c>
      <c r="C91" s="14">
        <v>4507643</v>
      </c>
      <c r="D91" s="14">
        <v>5633491</v>
      </c>
      <c r="E91" s="14">
        <v>6212512</v>
      </c>
      <c r="F91" s="14">
        <v>6828154</v>
      </c>
      <c r="G91" s="14">
        <v>8074988</v>
      </c>
      <c r="H91" s="14">
        <v>8369468</v>
      </c>
      <c r="I91" s="14">
        <v>8897266</v>
      </c>
      <c r="J91" s="14">
        <v>9732383</v>
      </c>
      <c r="K91" s="5">
        <v>182432</v>
      </c>
      <c r="L91" s="6">
        <v>676588</v>
      </c>
      <c r="M91" s="6">
        <v>676451</v>
      </c>
      <c r="N91" s="7">
        <v>701083</v>
      </c>
      <c r="O91" s="23">
        <f t="shared" si="10"/>
        <v>1.7913991857829026</v>
      </c>
      <c r="P91" s="23">
        <f t="shared" si="11"/>
        <v>1.485662797721697</v>
      </c>
      <c r="Q91" s="23">
        <f t="shared" si="12"/>
        <v>1.4321527266265239</v>
      </c>
      <c r="R91" s="23">
        <f t="shared" si="13"/>
        <v>1.4253315024822228</v>
      </c>
      <c r="S91" s="23">
        <f t="shared" si="14"/>
        <v>4.0471705501078946E-2</v>
      </c>
      <c r="T91" s="23">
        <f t="shared" si="15"/>
        <v>0.12010101729105452</v>
      </c>
      <c r="U91" s="23">
        <f t="shared" si="16"/>
        <v>0.1088852625153883</v>
      </c>
      <c r="V91" s="23">
        <f t="shared" si="17"/>
        <v>0.10267533509056767</v>
      </c>
    </row>
    <row r="92" spans="1:22">
      <c r="A92" s="13" t="s">
        <v>79</v>
      </c>
      <c r="B92" s="11" t="s">
        <v>11</v>
      </c>
      <c r="C92" s="14">
        <v>105436</v>
      </c>
      <c r="D92" s="14">
        <v>122434</v>
      </c>
      <c r="E92" s="14">
        <v>131983</v>
      </c>
      <c r="F92" s="14">
        <v>141551</v>
      </c>
      <c r="G92" s="14">
        <v>15392</v>
      </c>
      <c r="H92" s="14">
        <v>18587</v>
      </c>
      <c r="I92" s="14">
        <v>14195</v>
      </c>
      <c r="J92" s="14">
        <v>5431</v>
      </c>
      <c r="K92" s="5">
        <v>16387</v>
      </c>
      <c r="L92" s="6">
        <v>25293</v>
      </c>
      <c r="M92" s="6">
        <v>19121</v>
      </c>
      <c r="N92" s="7">
        <v>14877</v>
      </c>
      <c r="O92" s="23">
        <f t="shared" si="10"/>
        <v>0.14598429378959749</v>
      </c>
      <c r="P92" s="23">
        <f t="shared" si="11"/>
        <v>0.15181240505088456</v>
      </c>
      <c r="Q92" s="23">
        <f t="shared" si="12"/>
        <v>0.1075517301470644</v>
      </c>
      <c r="R92" s="23">
        <f t="shared" si="13"/>
        <v>3.8367796765829985E-2</v>
      </c>
      <c r="S92" s="23">
        <f t="shared" si="14"/>
        <v>0.15542129822830911</v>
      </c>
      <c r="T92" s="23">
        <f t="shared" si="15"/>
        <v>0.20658477220379959</v>
      </c>
      <c r="U92" s="23">
        <f t="shared" si="16"/>
        <v>0.14487471871377375</v>
      </c>
      <c r="V92" s="23">
        <f t="shared" si="17"/>
        <v>0.10509992864762524</v>
      </c>
    </row>
    <row r="93" spans="1:22">
      <c r="A93" s="13" t="s">
        <v>79</v>
      </c>
      <c r="B93" s="11" t="s">
        <v>12</v>
      </c>
      <c r="C93" s="14">
        <v>11798147</v>
      </c>
      <c r="D93" s="14">
        <v>12987034</v>
      </c>
      <c r="E93" s="14">
        <v>13911098</v>
      </c>
      <c r="F93" s="14">
        <v>14892920</v>
      </c>
      <c r="G93" s="14">
        <v>43374048</v>
      </c>
      <c r="H93" s="14">
        <v>41221093</v>
      </c>
      <c r="I93" s="14">
        <v>37550714</v>
      </c>
      <c r="J93" s="14">
        <v>40421601</v>
      </c>
      <c r="K93" s="5">
        <v>706072</v>
      </c>
      <c r="L93" s="6">
        <v>1831566</v>
      </c>
      <c r="M93" s="6">
        <v>1437720</v>
      </c>
      <c r="N93" s="7">
        <v>2065575</v>
      </c>
      <c r="O93" s="23">
        <f t="shared" si="10"/>
        <v>3.6763440903050286</v>
      </c>
      <c r="P93" s="23">
        <f t="shared" si="11"/>
        <v>3.1740190254372167</v>
      </c>
      <c r="Q93" s="23">
        <f t="shared" si="12"/>
        <v>2.699335020140035</v>
      </c>
      <c r="R93" s="23">
        <f t="shared" si="13"/>
        <v>2.7141488035925794</v>
      </c>
      <c r="S93" s="23">
        <f t="shared" si="14"/>
        <v>5.9846008021429128E-2</v>
      </c>
      <c r="T93" s="23">
        <f t="shared" si="15"/>
        <v>0.14103035381288753</v>
      </c>
      <c r="U93" s="23">
        <f t="shared" si="16"/>
        <v>0.10335057664031984</v>
      </c>
      <c r="V93" s="23">
        <f t="shared" si="17"/>
        <v>0.13869509807344699</v>
      </c>
    </row>
    <row r="94" spans="1:22">
      <c r="A94" s="13" t="s">
        <v>79</v>
      </c>
      <c r="B94" s="11" t="s">
        <v>13</v>
      </c>
      <c r="C94" s="14">
        <v>1684234</v>
      </c>
      <c r="D94" s="14">
        <v>1916106</v>
      </c>
      <c r="E94" s="14">
        <v>2110623</v>
      </c>
      <c r="F94" s="14">
        <v>2269529</v>
      </c>
      <c r="G94" s="14">
        <v>3180435</v>
      </c>
      <c r="H94" s="14">
        <v>1455274</v>
      </c>
      <c r="I94" s="14">
        <v>1443796</v>
      </c>
      <c r="J94" s="14">
        <v>1437145</v>
      </c>
      <c r="K94" s="5">
        <v>190958</v>
      </c>
      <c r="L94" s="6">
        <v>276477</v>
      </c>
      <c r="M94" s="6">
        <v>480335</v>
      </c>
      <c r="N94" s="7">
        <v>435415</v>
      </c>
      <c r="O94" s="23">
        <f t="shared" si="10"/>
        <v>1.8883569622748384</v>
      </c>
      <c r="P94" s="23">
        <f t="shared" si="11"/>
        <v>0.75949556026649878</v>
      </c>
      <c r="Q94" s="23">
        <f t="shared" si="12"/>
        <v>0.68406153064758601</v>
      </c>
      <c r="R94" s="23">
        <f t="shared" si="13"/>
        <v>0.63323491349967331</v>
      </c>
      <c r="S94" s="23">
        <f t="shared" si="14"/>
        <v>0.11337973226998149</v>
      </c>
      <c r="T94" s="23">
        <f t="shared" si="15"/>
        <v>0.14429107784224882</v>
      </c>
      <c r="U94" s="23">
        <f t="shared" si="16"/>
        <v>0.22757972409094376</v>
      </c>
      <c r="V94" s="23">
        <f t="shared" si="17"/>
        <v>0.19185258262837795</v>
      </c>
    </row>
    <row r="95" spans="1:22">
      <c r="A95" s="13" t="s">
        <v>79</v>
      </c>
      <c r="B95" s="11" t="s">
        <v>14</v>
      </c>
      <c r="C95" s="14">
        <v>1188107</v>
      </c>
      <c r="D95" s="14">
        <v>1346602</v>
      </c>
      <c r="E95" s="14">
        <v>1580736</v>
      </c>
      <c r="F95" s="14">
        <v>1535580</v>
      </c>
      <c r="G95" s="14">
        <v>5414770</v>
      </c>
      <c r="H95" s="14">
        <v>5210435</v>
      </c>
      <c r="I95" s="14">
        <v>4940108</v>
      </c>
      <c r="J95" s="14">
        <v>3696189</v>
      </c>
      <c r="K95" s="5">
        <v>-24287</v>
      </c>
      <c r="L95" s="6">
        <v>-3216</v>
      </c>
      <c r="M95" s="6">
        <v>376879</v>
      </c>
      <c r="N95" s="7">
        <v>228481</v>
      </c>
      <c r="O95" s="23">
        <f t="shared" si="10"/>
        <v>4.5574767255811137</v>
      </c>
      <c r="P95" s="23">
        <f t="shared" si="11"/>
        <v>3.8693207050041512</v>
      </c>
      <c r="Q95" s="23">
        <f t="shared" si="12"/>
        <v>3.1251948459451802</v>
      </c>
      <c r="R95" s="23">
        <f t="shared" si="13"/>
        <v>2.4070312194740748</v>
      </c>
      <c r="S95" s="23">
        <f t="shared" si="14"/>
        <v>-2.0441761558512829E-2</v>
      </c>
      <c r="T95" s="23">
        <f t="shared" si="15"/>
        <v>-2.3882334943806705E-3</v>
      </c>
      <c r="U95" s="23">
        <f t="shared" si="16"/>
        <v>0.23841995121259971</v>
      </c>
      <c r="V95" s="23">
        <f t="shared" si="17"/>
        <v>0.14879133617265139</v>
      </c>
    </row>
    <row r="96" spans="1:22">
      <c r="A96" s="13" t="s">
        <v>79</v>
      </c>
      <c r="B96" s="11" t="s">
        <v>15</v>
      </c>
      <c r="C96" s="14">
        <v>767078</v>
      </c>
      <c r="D96" s="14">
        <v>826596</v>
      </c>
      <c r="E96" s="14">
        <v>899569</v>
      </c>
      <c r="F96" s="14">
        <v>946229</v>
      </c>
      <c r="G96" s="14">
        <v>1013708</v>
      </c>
      <c r="H96" s="14">
        <v>668265</v>
      </c>
      <c r="I96" s="14">
        <v>679111</v>
      </c>
      <c r="J96" s="14">
        <v>676460</v>
      </c>
      <c r="K96" s="5">
        <v>-7447</v>
      </c>
      <c r="L96" s="6">
        <v>40762</v>
      </c>
      <c r="M96" s="6">
        <v>62567</v>
      </c>
      <c r="N96" s="7">
        <v>99093</v>
      </c>
      <c r="O96" s="23">
        <f t="shared" si="10"/>
        <v>1.3215188025207345</v>
      </c>
      <c r="P96" s="23">
        <f t="shared" si="11"/>
        <v>0.80845419043886013</v>
      </c>
      <c r="Q96" s="23">
        <f t="shared" si="12"/>
        <v>0.75492930503385514</v>
      </c>
      <c r="R96" s="23">
        <f t="shared" si="13"/>
        <v>0.71490093835635982</v>
      </c>
      <c r="S96" s="23">
        <f t="shared" si="14"/>
        <v>-9.7082695631995706E-3</v>
      </c>
      <c r="T96" s="23">
        <f t="shared" si="15"/>
        <v>4.9313086441260298E-2</v>
      </c>
      <c r="U96" s="23">
        <f t="shared" si="16"/>
        <v>6.9552196663068652E-2</v>
      </c>
      <c r="V96" s="23">
        <f t="shared" si="17"/>
        <v>0.10472412069382782</v>
      </c>
    </row>
    <row r="97" spans="1:22">
      <c r="A97" s="13" t="s">
        <v>79</v>
      </c>
      <c r="B97" s="11" t="s">
        <v>16</v>
      </c>
      <c r="C97" s="14">
        <v>636669</v>
      </c>
      <c r="D97" s="14">
        <v>688074</v>
      </c>
      <c r="E97" s="14">
        <v>737460</v>
      </c>
      <c r="F97" s="14">
        <v>811956</v>
      </c>
      <c r="G97" s="14">
        <v>2105585</v>
      </c>
      <c r="H97" s="14">
        <v>1722349</v>
      </c>
      <c r="I97" s="14">
        <v>1469939</v>
      </c>
      <c r="J97" s="14">
        <v>891615</v>
      </c>
      <c r="K97" s="5">
        <v>27151</v>
      </c>
      <c r="L97" s="6">
        <v>12261</v>
      </c>
      <c r="M97" s="6">
        <v>-17012</v>
      </c>
      <c r="N97" s="7">
        <v>60415</v>
      </c>
      <c r="O97" s="23">
        <f t="shared" si="10"/>
        <v>3.3071894500910206</v>
      </c>
      <c r="P97" s="23">
        <f t="shared" si="11"/>
        <v>2.5031450105657242</v>
      </c>
      <c r="Q97" s="23">
        <f t="shared" si="12"/>
        <v>1.993245735361918</v>
      </c>
      <c r="R97" s="23">
        <f t="shared" si="13"/>
        <v>1.098107532920503</v>
      </c>
      <c r="S97" s="23">
        <f t="shared" si="14"/>
        <v>4.264539344620203E-2</v>
      </c>
      <c r="T97" s="23">
        <f t="shared" si="15"/>
        <v>1.78193043190122E-2</v>
      </c>
      <c r="U97" s="23">
        <f t="shared" si="16"/>
        <v>-2.3068369809887995E-2</v>
      </c>
      <c r="V97" s="23">
        <f t="shared" si="17"/>
        <v>7.4406741251989025E-2</v>
      </c>
    </row>
    <row r="98" spans="1:22">
      <c r="A98" s="13" t="s">
        <v>79</v>
      </c>
      <c r="B98" s="11" t="s">
        <v>17</v>
      </c>
      <c r="C98" s="14">
        <v>4035675</v>
      </c>
      <c r="D98" s="14">
        <v>4445406</v>
      </c>
      <c r="E98" s="14">
        <v>4660365</v>
      </c>
      <c r="F98" s="14">
        <v>5017536</v>
      </c>
      <c r="G98" s="14">
        <v>5796238</v>
      </c>
      <c r="H98" s="14">
        <v>6297643</v>
      </c>
      <c r="I98" s="14">
        <v>6648767</v>
      </c>
      <c r="J98" s="14">
        <v>6460242</v>
      </c>
      <c r="K98" s="5">
        <v>641299</v>
      </c>
      <c r="L98" s="6">
        <v>406629</v>
      </c>
      <c r="M98" s="6">
        <v>413088</v>
      </c>
      <c r="N98" s="7">
        <v>641617</v>
      </c>
      <c r="O98" s="23">
        <f t="shared" si="10"/>
        <v>1.4362499457959326</v>
      </c>
      <c r="P98" s="23">
        <f t="shared" si="11"/>
        <v>1.4166631799210241</v>
      </c>
      <c r="Q98" s="23">
        <f t="shared" si="12"/>
        <v>1.4266622893271235</v>
      </c>
      <c r="R98" s="23">
        <f t="shared" si="13"/>
        <v>1.2875327650862893</v>
      </c>
      <c r="S98" s="23">
        <f t="shared" si="14"/>
        <v>0.15890749378976254</v>
      </c>
      <c r="T98" s="23">
        <f t="shared" si="15"/>
        <v>9.1471735090113249E-2</v>
      </c>
      <c r="U98" s="23">
        <f t="shared" si="16"/>
        <v>8.8638550843120653E-2</v>
      </c>
      <c r="V98" s="23">
        <f t="shared" si="17"/>
        <v>0.12787491709077922</v>
      </c>
    </row>
    <row r="99" spans="1:22">
      <c r="A99" s="13" t="s">
        <v>79</v>
      </c>
      <c r="B99" s="11" t="s">
        <v>18</v>
      </c>
      <c r="C99" s="14"/>
      <c r="D99" s="14"/>
      <c r="E99" s="14">
        <v>82706</v>
      </c>
      <c r="F99" s="14">
        <v>77754</v>
      </c>
      <c r="G99" s="14"/>
      <c r="H99" s="14"/>
      <c r="I99" s="14">
        <v>63166</v>
      </c>
      <c r="J99" s="14">
        <v>61681</v>
      </c>
      <c r="K99" s="5"/>
      <c r="L99" s="6"/>
      <c r="M99" s="6">
        <v>2134</v>
      </c>
      <c r="N99" s="7">
        <v>5846</v>
      </c>
      <c r="O99" s="23" t="e">
        <f t="shared" si="10"/>
        <v>#DIV/0!</v>
      </c>
      <c r="P99" s="23" t="e">
        <f t="shared" si="11"/>
        <v>#DIV/0!</v>
      </c>
      <c r="Q99" s="23">
        <f t="shared" si="12"/>
        <v>0.76374144560249557</v>
      </c>
      <c r="R99" s="23">
        <f t="shared" si="13"/>
        <v>0.7932839468065952</v>
      </c>
      <c r="S99" s="23" t="e">
        <f t="shared" si="14"/>
        <v>#DIV/0!</v>
      </c>
      <c r="T99" s="23" t="e">
        <f t="shared" si="15"/>
        <v>#DIV/0!</v>
      </c>
      <c r="U99" s="23">
        <f t="shared" si="16"/>
        <v>2.5802239257127657E-2</v>
      </c>
      <c r="V99" s="23">
        <f t="shared" si="17"/>
        <v>7.518584252900172E-2</v>
      </c>
    </row>
    <row r="100" spans="1:22">
      <c r="A100" s="13" t="s">
        <v>79</v>
      </c>
      <c r="B100" s="11" t="s">
        <v>19</v>
      </c>
      <c r="C100" s="14">
        <v>588138</v>
      </c>
      <c r="D100" s="14">
        <v>569897</v>
      </c>
      <c r="E100" s="14">
        <v>622129</v>
      </c>
      <c r="F100" s="14">
        <v>636295</v>
      </c>
      <c r="G100" s="14">
        <v>54367</v>
      </c>
      <c r="H100" s="14">
        <v>146796</v>
      </c>
      <c r="I100" s="14">
        <v>95034</v>
      </c>
      <c r="J100" s="14">
        <v>99207</v>
      </c>
      <c r="K100" s="5">
        <v>171555</v>
      </c>
      <c r="L100" s="6">
        <v>106614</v>
      </c>
      <c r="M100" s="6">
        <v>128631</v>
      </c>
      <c r="N100" s="7">
        <v>62507</v>
      </c>
      <c r="O100" s="23">
        <f t="shared" si="10"/>
        <v>9.2439189441933689E-2</v>
      </c>
      <c r="P100" s="23">
        <f t="shared" si="11"/>
        <v>0.2575833878753529</v>
      </c>
      <c r="Q100" s="23">
        <f t="shared" si="12"/>
        <v>0.15275610042290264</v>
      </c>
      <c r="R100" s="23">
        <f t="shared" si="13"/>
        <v>0.15591353067366551</v>
      </c>
      <c r="S100" s="23">
        <f t="shared" si="14"/>
        <v>0.29169174581475776</v>
      </c>
      <c r="T100" s="23">
        <f t="shared" si="15"/>
        <v>0.18707591020833589</v>
      </c>
      <c r="U100" s="23">
        <f t="shared" si="16"/>
        <v>0.206759369841303</v>
      </c>
      <c r="V100" s="23">
        <f t="shared" si="17"/>
        <v>9.8235881155753227E-2</v>
      </c>
    </row>
    <row r="101" spans="1:22">
      <c r="A101" s="13" t="s">
        <v>79</v>
      </c>
      <c r="B101" s="11" t="s">
        <v>20</v>
      </c>
      <c r="C101" s="14">
        <v>2363235</v>
      </c>
      <c r="D101" s="14">
        <v>2534501</v>
      </c>
      <c r="E101" s="14">
        <v>2758702</v>
      </c>
      <c r="F101" s="14">
        <v>2969893</v>
      </c>
      <c r="G101" s="14">
        <v>4238018</v>
      </c>
      <c r="H101" s="14">
        <v>4481533</v>
      </c>
      <c r="I101" s="14">
        <v>4680653</v>
      </c>
      <c r="J101" s="14">
        <v>4605357</v>
      </c>
      <c r="K101" s="5">
        <v>282234</v>
      </c>
      <c r="L101" s="6">
        <v>296934</v>
      </c>
      <c r="M101" s="6">
        <v>253861</v>
      </c>
      <c r="N101" s="7">
        <v>195962</v>
      </c>
      <c r="O101" s="23">
        <f t="shared" si="10"/>
        <v>1.7933121335796058</v>
      </c>
      <c r="P101" s="23">
        <f t="shared" si="11"/>
        <v>1.7682111784528789</v>
      </c>
      <c r="Q101" s="23">
        <f t="shared" si="12"/>
        <v>1.6966867026594392</v>
      </c>
      <c r="R101" s="23">
        <f t="shared" si="13"/>
        <v>1.5506811188147183</v>
      </c>
      <c r="S101" s="23">
        <f t="shared" si="14"/>
        <v>0.11942697192619439</v>
      </c>
      <c r="T101" s="23">
        <f t="shared" si="15"/>
        <v>0.11715678944297123</v>
      </c>
      <c r="U101" s="23">
        <f t="shared" si="16"/>
        <v>9.202190015449295E-2</v>
      </c>
      <c r="V101" s="23">
        <f t="shared" si="17"/>
        <v>6.5982848540334621E-2</v>
      </c>
    </row>
    <row r="102" spans="1:22">
      <c r="A102" s="13" t="s">
        <v>79</v>
      </c>
      <c r="B102" s="11" t="s">
        <v>21</v>
      </c>
      <c r="C102" s="14">
        <v>655312</v>
      </c>
      <c r="D102" s="14">
        <v>724750</v>
      </c>
      <c r="E102" s="14">
        <v>802871</v>
      </c>
      <c r="F102" s="14">
        <v>829969</v>
      </c>
      <c r="G102" s="14">
        <v>1665321</v>
      </c>
      <c r="H102" s="14">
        <v>1540086</v>
      </c>
      <c r="I102" s="14">
        <v>1478834</v>
      </c>
      <c r="J102" s="14">
        <v>1468936</v>
      </c>
      <c r="K102" s="5">
        <v>38195</v>
      </c>
      <c r="L102" s="6">
        <v>51540</v>
      </c>
      <c r="M102" s="6">
        <v>125040</v>
      </c>
      <c r="N102" s="7">
        <v>109593</v>
      </c>
      <c r="O102" s="23">
        <f t="shared" si="10"/>
        <v>2.5412643137925142</v>
      </c>
      <c r="P102" s="23">
        <f t="shared" si="11"/>
        <v>2.1249893066574681</v>
      </c>
      <c r="Q102" s="23">
        <f t="shared" si="12"/>
        <v>1.841932265581893</v>
      </c>
      <c r="R102" s="23">
        <f t="shared" si="13"/>
        <v>1.769868513161335</v>
      </c>
      <c r="S102" s="23">
        <f t="shared" si="14"/>
        <v>5.8285213760773495E-2</v>
      </c>
      <c r="T102" s="23">
        <f t="shared" si="15"/>
        <v>7.1114177302518108E-2</v>
      </c>
      <c r="U102" s="23">
        <f t="shared" si="16"/>
        <v>0.15574108418413418</v>
      </c>
      <c r="V102" s="23">
        <f t="shared" si="17"/>
        <v>0.13204469082580192</v>
      </c>
    </row>
    <row r="103" spans="1:22">
      <c r="A103" s="13" t="s">
        <v>79</v>
      </c>
      <c r="B103" s="11" t="s">
        <v>22</v>
      </c>
      <c r="C103" s="14">
        <v>27448</v>
      </c>
      <c r="D103" s="14">
        <v>29023</v>
      </c>
      <c r="E103" s="14">
        <v>29734</v>
      </c>
      <c r="F103" s="14">
        <v>29897</v>
      </c>
      <c r="G103" s="14">
        <v>12161</v>
      </c>
      <c r="H103" s="14">
        <v>12149</v>
      </c>
      <c r="I103" s="14">
        <v>11428</v>
      </c>
      <c r="J103" s="14">
        <v>5530</v>
      </c>
      <c r="K103" s="5">
        <v>-6074</v>
      </c>
      <c r="L103" s="6">
        <v>-131</v>
      </c>
      <c r="M103" s="6">
        <v>-2663</v>
      </c>
      <c r="N103" s="7">
        <v>-1529</v>
      </c>
      <c r="O103" s="23">
        <f t="shared" si="10"/>
        <v>0.44305596036141065</v>
      </c>
      <c r="P103" s="23">
        <f t="shared" si="11"/>
        <v>0.41859904213899324</v>
      </c>
      <c r="Q103" s="23">
        <f t="shared" si="12"/>
        <v>0.38434115826999393</v>
      </c>
      <c r="R103" s="23">
        <f t="shared" si="13"/>
        <v>0.18496839147740576</v>
      </c>
      <c r="S103" s="23">
        <f t="shared" si="14"/>
        <v>-0.22129116875546487</v>
      </c>
      <c r="T103" s="23">
        <f t="shared" si="15"/>
        <v>-4.5136615787478894E-3</v>
      </c>
      <c r="U103" s="23">
        <f t="shared" si="16"/>
        <v>-8.9560772179995959E-2</v>
      </c>
      <c r="V103" s="23">
        <f t="shared" si="17"/>
        <v>-5.1142255075760111E-2</v>
      </c>
    </row>
    <row r="104" spans="1:22">
      <c r="A104" s="13" t="s">
        <v>79</v>
      </c>
      <c r="B104" s="11" t="s">
        <v>23</v>
      </c>
      <c r="C104" s="14">
        <v>748252</v>
      </c>
      <c r="D104" s="14">
        <v>822472</v>
      </c>
      <c r="E104" s="14">
        <v>916053</v>
      </c>
      <c r="F104" s="14">
        <v>924264</v>
      </c>
      <c r="G104" s="14">
        <v>1423791</v>
      </c>
      <c r="H104" s="14">
        <v>1456171</v>
      </c>
      <c r="I104" s="14">
        <v>1452195</v>
      </c>
      <c r="J104" s="14">
        <v>1436888</v>
      </c>
      <c r="K104" s="5">
        <v>24914</v>
      </c>
      <c r="L104" s="6">
        <v>33035</v>
      </c>
      <c r="M104" s="6">
        <v>90318</v>
      </c>
      <c r="N104" s="7">
        <v>85846</v>
      </c>
      <c r="O104" s="23">
        <f t="shared" si="10"/>
        <v>1.9028228457792296</v>
      </c>
      <c r="P104" s="23">
        <f t="shared" si="11"/>
        <v>1.7704809403845967</v>
      </c>
      <c r="Q104" s="23">
        <f t="shared" si="12"/>
        <v>1.5852739961552442</v>
      </c>
      <c r="R104" s="23">
        <f t="shared" si="13"/>
        <v>1.5546294132412384</v>
      </c>
      <c r="S104" s="23">
        <f t="shared" si="14"/>
        <v>3.3296269171348689E-2</v>
      </c>
      <c r="T104" s="23">
        <f t="shared" si="15"/>
        <v>4.0165501074808624E-2</v>
      </c>
      <c r="U104" s="23">
        <f t="shared" si="16"/>
        <v>9.8594731964198573E-2</v>
      </c>
      <c r="V104" s="23">
        <f t="shared" si="17"/>
        <v>9.2880389152882728E-2</v>
      </c>
    </row>
    <row r="105" spans="1:22">
      <c r="A105" s="13" t="s">
        <v>79</v>
      </c>
      <c r="B105" s="11" t="s">
        <v>24</v>
      </c>
      <c r="C105" s="14">
        <v>96830</v>
      </c>
      <c r="D105" s="14">
        <v>94331.384428977966</v>
      </c>
      <c r="E105" s="14">
        <v>114718</v>
      </c>
      <c r="F105" s="14">
        <v>118119</v>
      </c>
      <c r="G105" s="14">
        <v>10056</v>
      </c>
      <c r="H105" s="14">
        <v>20156.642578125</v>
      </c>
      <c r="I105" s="14">
        <v>20894</v>
      </c>
      <c r="J105" s="14">
        <v>18983</v>
      </c>
      <c r="K105" s="5">
        <v>-4587</v>
      </c>
      <c r="L105" s="6">
        <v>-27539.875427246094</v>
      </c>
      <c r="M105" s="6">
        <v>-1645</v>
      </c>
      <c r="N105" s="7">
        <v>11503</v>
      </c>
      <c r="O105" s="23">
        <f t="shared" si="10"/>
        <v>0.10385211194877621</v>
      </c>
      <c r="P105" s="23">
        <f t="shared" si="11"/>
        <v>0.21367907086427765</v>
      </c>
      <c r="Q105" s="23">
        <f t="shared" si="12"/>
        <v>0.18213357973465366</v>
      </c>
      <c r="R105" s="23">
        <f t="shared" si="13"/>
        <v>0.16071080859133585</v>
      </c>
      <c r="S105" s="23">
        <f t="shared" si="14"/>
        <v>-4.7371682329856446E-2</v>
      </c>
      <c r="T105" s="23">
        <f t="shared" si="15"/>
        <v>-0.29194817391852068</v>
      </c>
      <c r="U105" s="23">
        <f t="shared" si="16"/>
        <v>-1.4339510800397496E-2</v>
      </c>
      <c r="V105" s="23">
        <f t="shared" si="17"/>
        <v>9.7384840711485871E-2</v>
      </c>
    </row>
    <row r="106" spans="1:22">
      <c r="A106" s="13" t="s">
        <v>79</v>
      </c>
      <c r="B106" s="11" t="s">
        <v>25</v>
      </c>
      <c r="C106" s="14">
        <v>1550033</v>
      </c>
      <c r="D106" s="14">
        <v>1850085</v>
      </c>
      <c r="E106" s="14">
        <v>1783505</v>
      </c>
      <c r="F106" s="14">
        <v>1846939</v>
      </c>
      <c r="G106" s="14">
        <v>1815904</v>
      </c>
      <c r="H106" s="14">
        <v>1775652</v>
      </c>
      <c r="I106" s="14">
        <v>1715974</v>
      </c>
      <c r="J106" s="14">
        <v>1813039</v>
      </c>
      <c r="K106" s="5">
        <v>250472</v>
      </c>
      <c r="L106" s="6">
        <v>394612</v>
      </c>
      <c r="M106" s="6">
        <v>284265</v>
      </c>
      <c r="N106" s="7">
        <v>323598</v>
      </c>
      <c r="O106" s="23">
        <f t="shared" si="10"/>
        <v>1.1715260255749393</v>
      </c>
      <c r="P106" s="23">
        <f t="shared" si="11"/>
        <v>0.95976779445268734</v>
      </c>
      <c r="Q106" s="23">
        <f t="shared" si="12"/>
        <v>0.96213579440483765</v>
      </c>
      <c r="R106" s="23">
        <f t="shared" si="13"/>
        <v>0.98164530609836054</v>
      </c>
      <c r="S106" s="23">
        <f t="shared" si="14"/>
        <v>0.16159139837667971</v>
      </c>
      <c r="T106" s="23">
        <f t="shared" si="15"/>
        <v>0.21329398378993397</v>
      </c>
      <c r="U106" s="23">
        <f t="shared" si="16"/>
        <v>0.15938559185424206</v>
      </c>
      <c r="V106" s="23">
        <f t="shared" si="17"/>
        <v>0.17520773561010949</v>
      </c>
    </row>
    <row r="107" spans="1:22">
      <c r="A107" s="13" t="s">
        <v>79</v>
      </c>
      <c r="B107" s="11" t="s">
        <v>26</v>
      </c>
      <c r="C107" s="14">
        <v>581754</v>
      </c>
      <c r="D107" s="14">
        <v>582179</v>
      </c>
      <c r="E107" s="14">
        <v>639447</v>
      </c>
      <c r="F107" s="14">
        <v>675521</v>
      </c>
      <c r="G107" s="14">
        <v>405977</v>
      </c>
      <c r="H107" s="14">
        <v>427316</v>
      </c>
      <c r="I107" s="14">
        <v>447896</v>
      </c>
      <c r="J107" s="14">
        <v>468060</v>
      </c>
      <c r="K107" s="5">
        <v>-595</v>
      </c>
      <c r="L107" s="6">
        <v>39516</v>
      </c>
      <c r="M107" s="6">
        <v>35272</v>
      </c>
      <c r="N107" s="7">
        <v>59822</v>
      </c>
      <c r="O107" s="23">
        <f t="shared" si="10"/>
        <v>0.69784995032264496</v>
      </c>
      <c r="P107" s="23">
        <f t="shared" si="11"/>
        <v>0.73399418391937876</v>
      </c>
      <c r="Q107" s="23">
        <f t="shared" si="12"/>
        <v>0.70044272629318771</v>
      </c>
      <c r="R107" s="23">
        <f t="shared" si="13"/>
        <v>0.69288741578722202</v>
      </c>
      <c r="S107" s="23">
        <f t="shared" si="14"/>
        <v>-1.0227690742134993E-3</v>
      </c>
      <c r="T107" s="23">
        <f t="shared" si="15"/>
        <v>6.7876031254992017E-2</v>
      </c>
      <c r="U107" s="23">
        <f t="shared" si="16"/>
        <v>5.5160161827328927E-2</v>
      </c>
      <c r="V107" s="23">
        <f t="shared" si="17"/>
        <v>8.855683243007989E-2</v>
      </c>
    </row>
    <row r="108" spans="1:22">
      <c r="A108" s="13" t="s">
        <v>79</v>
      </c>
      <c r="B108" s="11" t="s">
        <v>27</v>
      </c>
      <c r="C108" s="14">
        <v>637070</v>
      </c>
      <c r="D108" s="14">
        <v>712228</v>
      </c>
      <c r="E108" s="14">
        <v>771822</v>
      </c>
      <c r="F108" s="14">
        <v>807580</v>
      </c>
      <c r="G108" s="14">
        <v>1048427</v>
      </c>
      <c r="H108" s="14">
        <v>1188674</v>
      </c>
      <c r="I108" s="14">
        <v>1095773</v>
      </c>
      <c r="J108" s="14">
        <v>1248094</v>
      </c>
      <c r="K108" s="5">
        <v>73862</v>
      </c>
      <c r="L108" s="6">
        <v>50115</v>
      </c>
      <c r="M108" s="6">
        <v>103296</v>
      </c>
      <c r="N108" s="7">
        <v>163488</v>
      </c>
      <c r="O108" s="23">
        <f t="shared" si="10"/>
        <v>1.6457014142872839</v>
      </c>
      <c r="P108" s="23">
        <f t="shared" si="11"/>
        <v>1.6689515155259271</v>
      </c>
      <c r="Q108" s="23">
        <f t="shared" si="12"/>
        <v>1.4197224230457282</v>
      </c>
      <c r="R108" s="23">
        <f t="shared" si="13"/>
        <v>1.5454741325936749</v>
      </c>
      <c r="S108" s="23">
        <f t="shared" si="14"/>
        <v>0.1159401635613041</v>
      </c>
      <c r="T108" s="23">
        <f t="shared" si="15"/>
        <v>7.0363703757785431E-2</v>
      </c>
      <c r="U108" s="23">
        <f t="shared" si="16"/>
        <v>0.13383396689910368</v>
      </c>
      <c r="V108" s="23">
        <f t="shared" si="17"/>
        <v>0.20244186334480793</v>
      </c>
    </row>
    <row r="109" spans="1:22">
      <c r="A109" s="13" t="s">
        <v>79</v>
      </c>
      <c r="B109" s="11" t="s">
        <v>28</v>
      </c>
      <c r="C109" s="14">
        <v>2748725</v>
      </c>
      <c r="D109" s="14">
        <v>3033692</v>
      </c>
      <c r="E109" s="14">
        <v>3255401</v>
      </c>
      <c r="F109" s="14">
        <v>3598698</v>
      </c>
      <c r="G109" s="14">
        <v>5134840</v>
      </c>
      <c r="H109" s="14">
        <v>5309819</v>
      </c>
      <c r="I109" s="14">
        <v>5359360</v>
      </c>
      <c r="J109" s="14">
        <v>5342028</v>
      </c>
      <c r="K109" s="5">
        <v>56692</v>
      </c>
      <c r="L109" s="6">
        <v>70696</v>
      </c>
      <c r="M109" s="6">
        <v>488395</v>
      </c>
      <c r="N109" s="7">
        <v>674424</v>
      </c>
      <c r="O109" s="23">
        <f t="shared" si="10"/>
        <v>1.8680806555766765</v>
      </c>
      <c r="P109" s="23">
        <f t="shared" si="11"/>
        <v>1.7502828237012855</v>
      </c>
      <c r="Q109" s="23">
        <f t="shared" si="12"/>
        <v>1.6462979522338415</v>
      </c>
      <c r="R109" s="23">
        <f t="shared" si="13"/>
        <v>1.4844335367958079</v>
      </c>
      <c r="S109" s="23">
        <f t="shared" si="14"/>
        <v>2.0624835150842662E-2</v>
      </c>
      <c r="T109" s="23">
        <f t="shared" si="15"/>
        <v>2.3303618165588333E-2</v>
      </c>
      <c r="U109" s="23">
        <f t="shared" si="16"/>
        <v>0.15002606437732249</v>
      </c>
      <c r="V109" s="23">
        <f t="shared" si="17"/>
        <v>0.18740777914679144</v>
      </c>
    </row>
    <row r="110" spans="1:22">
      <c r="A110" s="13" t="s">
        <v>79</v>
      </c>
      <c r="B110" s="11" t="s">
        <v>29</v>
      </c>
      <c r="C110" s="14">
        <v>318214</v>
      </c>
      <c r="D110" s="14">
        <v>348960</v>
      </c>
      <c r="E110" s="14">
        <v>348370</v>
      </c>
      <c r="F110" s="14">
        <v>369139</v>
      </c>
      <c r="G110" s="14">
        <v>144161</v>
      </c>
      <c r="H110" s="14">
        <v>151819</v>
      </c>
      <c r="I110" s="14">
        <v>190201</v>
      </c>
      <c r="J110" s="14">
        <v>181621</v>
      </c>
      <c r="K110" s="5">
        <v>-13</v>
      </c>
      <c r="L110" s="6">
        <v>15003</v>
      </c>
      <c r="M110" s="6">
        <v>15903</v>
      </c>
      <c r="N110" s="7">
        <v>35851</v>
      </c>
      <c r="O110" s="23">
        <f t="shared" si="10"/>
        <v>0.4530316076602538</v>
      </c>
      <c r="P110" s="23">
        <f t="shared" si="11"/>
        <v>0.43506132508023843</v>
      </c>
      <c r="Q110" s="23">
        <f t="shared" si="12"/>
        <v>0.54597410798863277</v>
      </c>
      <c r="R110" s="23">
        <f t="shared" si="13"/>
        <v>0.49201249393859764</v>
      </c>
      <c r="S110" s="23">
        <f t="shared" si="14"/>
        <v>-4.0853010866900888E-5</v>
      </c>
      <c r="T110" s="23">
        <f t="shared" si="15"/>
        <v>4.2993466299862448E-2</v>
      </c>
      <c r="U110" s="23">
        <f t="shared" si="16"/>
        <v>4.5649740218732957E-2</v>
      </c>
      <c r="V110" s="23">
        <f t="shared" si="17"/>
        <v>9.7120596848341678E-2</v>
      </c>
    </row>
    <row r="111" spans="1:22">
      <c r="A111" s="13" t="s">
        <v>79</v>
      </c>
      <c r="B111" s="11" t="s">
        <v>30</v>
      </c>
      <c r="C111" s="14">
        <v>226430</v>
      </c>
      <c r="D111" s="14">
        <v>230909</v>
      </c>
      <c r="E111" s="14">
        <v>240846</v>
      </c>
      <c r="F111" s="14">
        <v>266918</v>
      </c>
      <c r="G111" s="14">
        <v>133262</v>
      </c>
      <c r="H111" s="14">
        <v>164431</v>
      </c>
      <c r="I111" s="14">
        <v>162551</v>
      </c>
      <c r="J111" s="14">
        <v>172680</v>
      </c>
      <c r="K111" s="5">
        <v>290</v>
      </c>
      <c r="L111" s="6">
        <v>19434</v>
      </c>
      <c r="M111" s="6">
        <v>17800</v>
      </c>
      <c r="N111" s="7">
        <v>3241</v>
      </c>
      <c r="O111" s="23">
        <f t="shared" si="10"/>
        <v>0.58853508810669963</v>
      </c>
      <c r="P111" s="23">
        <f t="shared" si="11"/>
        <v>0.71210303626103788</v>
      </c>
      <c r="Q111" s="23">
        <f t="shared" si="12"/>
        <v>0.67491675178329724</v>
      </c>
      <c r="R111" s="23">
        <f t="shared" si="13"/>
        <v>0.64694025880607531</v>
      </c>
      <c r="S111" s="23">
        <f t="shared" si="14"/>
        <v>1.2807490173563573E-3</v>
      </c>
      <c r="T111" s="23">
        <f t="shared" si="15"/>
        <v>8.4163025261033572E-2</v>
      </c>
      <c r="U111" s="23">
        <f t="shared" si="16"/>
        <v>7.3906147496740654E-2</v>
      </c>
      <c r="V111" s="23">
        <f t="shared" si="17"/>
        <v>1.2142305876711199E-2</v>
      </c>
    </row>
    <row r="112" spans="1:22">
      <c r="A112" s="13" t="s">
        <v>79</v>
      </c>
      <c r="B112" s="11" t="s">
        <v>31</v>
      </c>
      <c r="C112" s="14">
        <v>724124</v>
      </c>
      <c r="D112" s="14">
        <v>743812</v>
      </c>
      <c r="E112" s="14">
        <v>847941</v>
      </c>
      <c r="F112" s="14">
        <v>906084</v>
      </c>
      <c r="G112" s="14">
        <v>1355237</v>
      </c>
      <c r="H112" s="14">
        <v>1292850</v>
      </c>
      <c r="I112" s="14">
        <v>1218229</v>
      </c>
      <c r="J112" s="14">
        <v>1236329</v>
      </c>
      <c r="K112" s="5">
        <v>12041</v>
      </c>
      <c r="L112" s="6">
        <v>35317</v>
      </c>
      <c r="M112" s="6">
        <v>110158</v>
      </c>
      <c r="N112" s="7">
        <v>58783</v>
      </c>
      <c r="O112" s="23">
        <f t="shared" si="10"/>
        <v>1.8715537670343754</v>
      </c>
      <c r="P112" s="23">
        <f t="shared" si="11"/>
        <v>1.7381408205299189</v>
      </c>
      <c r="Q112" s="23">
        <f t="shared" si="12"/>
        <v>1.4366907603241263</v>
      </c>
      <c r="R112" s="23">
        <f t="shared" si="13"/>
        <v>1.3644750376344799</v>
      </c>
      <c r="S112" s="23">
        <f t="shared" si="14"/>
        <v>1.6628367517165569E-2</v>
      </c>
      <c r="T112" s="23">
        <f t="shared" si="15"/>
        <v>4.7481083929810222E-2</v>
      </c>
      <c r="U112" s="23">
        <f t="shared" si="16"/>
        <v>0.12991234059916903</v>
      </c>
      <c r="V112" s="23">
        <f t="shared" si="17"/>
        <v>6.487588347217256E-2</v>
      </c>
    </row>
    <row r="113" spans="1:22">
      <c r="A113" s="13" t="s">
        <v>79</v>
      </c>
      <c r="B113" s="11" t="s">
        <v>32</v>
      </c>
      <c r="C113" s="14">
        <v>187321</v>
      </c>
      <c r="D113" s="14">
        <v>197507</v>
      </c>
      <c r="E113" s="14">
        <v>203766</v>
      </c>
      <c r="F113" s="14">
        <v>233691</v>
      </c>
      <c r="G113" s="14">
        <v>206782</v>
      </c>
      <c r="H113" s="14">
        <v>104536</v>
      </c>
      <c r="I113" s="14">
        <v>96828</v>
      </c>
      <c r="J113" s="14">
        <v>88196</v>
      </c>
      <c r="K113" s="5">
        <v>11618</v>
      </c>
      <c r="L113" s="6">
        <v>23666</v>
      </c>
      <c r="M113" s="6">
        <v>12354</v>
      </c>
      <c r="N113" s="7">
        <v>15945</v>
      </c>
      <c r="O113" s="23">
        <f t="shared" si="10"/>
        <v>1.1038911814478889</v>
      </c>
      <c r="P113" s="23">
        <f t="shared" si="11"/>
        <v>0.52927744333112248</v>
      </c>
      <c r="Q113" s="23">
        <f t="shared" si="12"/>
        <v>0.47519213215158562</v>
      </c>
      <c r="R113" s="23">
        <f t="shared" si="13"/>
        <v>0.37740435018892471</v>
      </c>
      <c r="S113" s="23">
        <f t="shared" si="14"/>
        <v>6.2021876885133005E-2</v>
      </c>
      <c r="T113" s="23">
        <f t="shared" si="15"/>
        <v>0.11982360118881863</v>
      </c>
      <c r="U113" s="23">
        <f t="shared" si="16"/>
        <v>6.062836783369159E-2</v>
      </c>
      <c r="V113" s="23">
        <f t="shared" si="17"/>
        <v>6.8231125717293353E-2</v>
      </c>
    </row>
    <row r="114" spans="1:22">
      <c r="A114" s="13" t="s">
        <v>79</v>
      </c>
      <c r="B114" s="11" t="s">
        <v>33</v>
      </c>
      <c r="C114" s="14">
        <v>34552</v>
      </c>
      <c r="D114" s="14">
        <v>42657</v>
      </c>
      <c r="E114" s="14">
        <v>51511</v>
      </c>
      <c r="F114" s="14">
        <v>55504</v>
      </c>
      <c r="G114" s="14">
        <v>3868</v>
      </c>
      <c r="H114" s="14">
        <v>3754</v>
      </c>
      <c r="I114" s="14">
        <v>2907</v>
      </c>
      <c r="J114" s="14">
        <v>2929</v>
      </c>
      <c r="K114" s="5">
        <v>-2263</v>
      </c>
      <c r="L114" s="6">
        <v>3899</v>
      </c>
      <c r="M114" s="6">
        <v>3598</v>
      </c>
      <c r="N114" s="7">
        <v>4822</v>
      </c>
      <c r="O114" s="23">
        <f t="shared" si="10"/>
        <v>0.11194721000231535</v>
      </c>
      <c r="P114" s="23">
        <f t="shared" si="11"/>
        <v>8.8004313477272195E-2</v>
      </c>
      <c r="Q114" s="23">
        <f t="shared" si="12"/>
        <v>5.6434547960629772E-2</v>
      </c>
      <c r="R114" s="23">
        <f t="shared" si="13"/>
        <v>5.277097146151629E-2</v>
      </c>
      <c r="S114" s="23">
        <f t="shared" si="14"/>
        <v>-6.5495485065987499E-2</v>
      </c>
      <c r="T114" s="23">
        <f t="shared" si="15"/>
        <v>9.1403521110251545E-2</v>
      </c>
      <c r="U114" s="23">
        <f t="shared" si="16"/>
        <v>6.9849158432179537E-2</v>
      </c>
      <c r="V114" s="23">
        <f t="shared" si="17"/>
        <v>8.6876621504756418E-2</v>
      </c>
    </row>
    <row r="115" spans="1:22">
      <c r="A115" s="13" t="s">
        <v>79</v>
      </c>
      <c r="B115" s="11" t="s">
        <v>34</v>
      </c>
      <c r="C115" s="14">
        <v>83850</v>
      </c>
      <c r="D115" s="14">
        <v>92398</v>
      </c>
      <c r="E115" s="14">
        <v>94663</v>
      </c>
      <c r="F115" s="14">
        <v>98653</v>
      </c>
      <c r="G115" s="14">
        <v>30074</v>
      </c>
      <c r="H115" s="14">
        <v>28291</v>
      </c>
      <c r="I115" s="14">
        <v>27745</v>
      </c>
      <c r="J115" s="14">
        <v>26291</v>
      </c>
      <c r="K115" s="5">
        <v>3135</v>
      </c>
      <c r="L115" s="6">
        <v>3842</v>
      </c>
      <c r="M115" s="6">
        <v>16925</v>
      </c>
      <c r="N115" s="7">
        <v>13767</v>
      </c>
      <c r="O115" s="23">
        <f t="shared" si="10"/>
        <v>0.35866428145497914</v>
      </c>
      <c r="P115" s="23">
        <f t="shared" si="11"/>
        <v>0.30618628108833523</v>
      </c>
      <c r="Q115" s="23">
        <f t="shared" si="12"/>
        <v>0.29309233808351731</v>
      </c>
      <c r="R115" s="23">
        <f t="shared" si="13"/>
        <v>0.26649975165479001</v>
      </c>
      <c r="S115" s="23">
        <f t="shared" si="14"/>
        <v>3.7388193202146688E-2</v>
      </c>
      <c r="T115" s="23">
        <f t="shared" si="15"/>
        <v>4.1580986601441591E-2</v>
      </c>
      <c r="U115" s="23">
        <f t="shared" si="16"/>
        <v>0.17879213631513896</v>
      </c>
      <c r="V115" s="23">
        <f t="shared" si="17"/>
        <v>0.13954973492950037</v>
      </c>
    </row>
    <row r="116" spans="1:22">
      <c r="A116" s="13" t="s">
        <v>79</v>
      </c>
      <c r="B116" s="11" t="s">
        <v>35</v>
      </c>
      <c r="C116" s="14">
        <v>383497</v>
      </c>
      <c r="D116" s="14">
        <v>418122</v>
      </c>
      <c r="E116" s="14">
        <v>456537</v>
      </c>
      <c r="F116" s="14">
        <v>495356</v>
      </c>
      <c r="G116" s="14">
        <v>326160</v>
      </c>
      <c r="H116" s="14">
        <v>373674</v>
      </c>
      <c r="I116" s="14">
        <v>360451</v>
      </c>
      <c r="J116" s="14">
        <v>367788</v>
      </c>
      <c r="K116" s="5">
        <v>2674</v>
      </c>
      <c r="L116" s="6">
        <v>30898</v>
      </c>
      <c r="M116" s="6">
        <v>27717</v>
      </c>
      <c r="N116" s="7">
        <v>57534</v>
      </c>
      <c r="O116" s="23">
        <f t="shared" si="10"/>
        <v>0.85048905206559633</v>
      </c>
      <c r="P116" s="23">
        <f t="shared" si="11"/>
        <v>0.89369609826796959</v>
      </c>
      <c r="Q116" s="23">
        <f t="shared" si="12"/>
        <v>0.78953294037504085</v>
      </c>
      <c r="R116" s="23">
        <f t="shared" si="13"/>
        <v>0.74247208068540604</v>
      </c>
      <c r="S116" s="23">
        <f t="shared" si="14"/>
        <v>6.9726751447860089E-3</v>
      </c>
      <c r="T116" s="23">
        <f t="shared" si="15"/>
        <v>7.3897092236237277E-2</v>
      </c>
      <c r="U116" s="23">
        <f t="shared" si="16"/>
        <v>6.0711399076088031E-2</v>
      </c>
      <c r="V116" s="23">
        <f t="shared" si="17"/>
        <v>0.11614677121100785</v>
      </c>
    </row>
    <row r="117" spans="1:22">
      <c r="A117" s="13" t="s">
        <v>79</v>
      </c>
      <c r="B117" s="11" t="s">
        <v>36</v>
      </c>
      <c r="C117" s="14">
        <v>3161462</v>
      </c>
      <c r="D117" s="14">
        <v>3298356</v>
      </c>
      <c r="E117" s="14">
        <v>3526002</v>
      </c>
      <c r="F117" s="14">
        <v>3786678</v>
      </c>
      <c r="G117" s="14">
        <v>4584328</v>
      </c>
      <c r="H117" s="14">
        <v>4851696</v>
      </c>
      <c r="I117" s="14">
        <v>5080469</v>
      </c>
      <c r="J117" s="14">
        <v>5487384</v>
      </c>
      <c r="K117" s="5">
        <v>180651</v>
      </c>
      <c r="L117" s="6">
        <v>143733</v>
      </c>
      <c r="M117" s="6">
        <v>320761</v>
      </c>
      <c r="N117" s="7">
        <v>529460</v>
      </c>
      <c r="O117" s="23">
        <f t="shared" si="10"/>
        <v>1.4500658239763755</v>
      </c>
      <c r="P117" s="23">
        <f t="shared" si="11"/>
        <v>1.4709437065010569</v>
      </c>
      <c r="Q117" s="23">
        <f t="shared" si="12"/>
        <v>1.4408582298024788</v>
      </c>
      <c r="R117" s="23">
        <f t="shared" si="13"/>
        <v>1.4491287614103971</v>
      </c>
      <c r="S117" s="23">
        <f t="shared" si="14"/>
        <v>5.714160094285492E-2</v>
      </c>
      <c r="T117" s="23">
        <f t="shared" si="15"/>
        <v>4.3577163896195557E-2</v>
      </c>
      <c r="U117" s="23">
        <f t="shared" si="16"/>
        <v>9.0970169614197613E-2</v>
      </c>
      <c r="V117" s="23">
        <f t="shared" si="17"/>
        <v>0.13982176461795801</v>
      </c>
    </row>
    <row r="118" spans="1:22">
      <c r="A118" s="13" t="s">
        <v>79</v>
      </c>
      <c r="B118" s="11" t="s">
        <v>37</v>
      </c>
      <c r="C118" s="14">
        <v>999150</v>
      </c>
      <c r="D118" s="14">
        <v>1035924</v>
      </c>
      <c r="E118" s="14">
        <v>1079742</v>
      </c>
      <c r="F118" s="14">
        <v>1183003</v>
      </c>
      <c r="G118" s="14">
        <v>858767</v>
      </c>
      <c r="H118" s="14">
        <v>888811</v>
      </c>
      <c r="I118" s="14">
        <v>818537</v>
      </c>
      <c r="J118" s="14">
        <v>760126</v>
      </c>
      <c r="K118" s="14">
        <v>43783</v>
      </c>
      <c r="L118" s="14">
        <v>27927</v>
      </c>
      <c r="M118" s="14">
        <v>133496</v>
      </c>
      <c r="N118" s="14">
        <v>169344</v>
      </c>
      <c r="O118" s="23">
        <f t="shared" si="10"/>
        <v>0.85949757293699647</v>
      </c>
      <c r="P118" s="23">
        <f t="shared" si="11"/>
        <v>0.85798861692556594</v>
      </c>
      <c r="Q118" s="23">
        <f t="shared" si="12"/>
        <v>0.75808572788684703</v>
      </c>
      <c r="R118" s="23">
        <f t="shared" si="13"/>
        <v>0.64253936803203371</v>
      </c>
      <c r="S118" s="23">
        <f t="shared" si="14"/>
        <v>4.3820247210128609E-2</v>
      </c>
      <c r="T118" s="23">
        <f t="shared" si="15"/>
        <v>2.6958541360177002E-2</v>
      </c>
      <c r="U118" s="23">
        <f t="shared" si="16"/>
        <v>0.12363694289932224</v>
      </c>
      <c r="V118" s="23">
        <f t="shared" si="17"/>
        <v>0.14314756598250386</v>
      </c>
    </row>
    <row r="119" spans="1:22">
      <c r="A119" s="13" t="s">
        <v>79</v>
      </c>
      <c r="B119" s="11" t="s">
        <v>38</v>
      </c>
      <c r="C119" s="14">
        <v>619872</v>
      </c>
      <c r="D119" s="14">
        <v>662046</v>
      </c>
      <c r="E119" s="14">
        <v>678552</v>
      </c>
      <c r="F119" s="14">
        <v>755467</v>
      </c>
      <c r="G119" s="14">
        <v>1180170</v>
      </c>
      <c r="H119" s="14">
        <v>1181959</v>
      </c>
      <c r="I119" s="14">
        <v>1184735</v>
      </c>
      <c r="J119" s="14">
        <v>1151951</v>
      </c>
      <c r="K119" s="5">
        <v>28609</v>
      </c>
      <c r="L119" s="6">
        <v>62218</v>
      </c>
      <c r="M119" s="6">
        <v>69874</v>
      </c>
      <c r="N119" s="7">
        <v>96803</v>
      </c>
      <c r="O119" s="23">
        <f t="shared" si="10"/>
        <v>1.9038930617934025</v>
      </c>
      <c r="P119" s="23">
        <f t="shared" si="11"/>
        <v>1.7853125009440431</v>
      </c>
      <c r="Q119" s="23">
        <f t="shared" si="12"/>
        <v>1.7459752531861965</v>
      </c>
      <c r="R119" s="23">
        <f t="shared" si="13"/>
        <v>1.524819747255671</v>
      </c>
      <c r="S119" s="23">
        <f t="shared" si="14"/>
        <v>4.6153076764235197E-2</v>
      </c>
      <c r="T119" s="23">
        <f t="shared" si="15"/>
        <v>9.3978364041169341E-2</v>
      </c>
      <c r="U119" s="23">
        <f t="shared" si="16"/>
        <v>0.10297515886770653</v>
      </c>
      <c r="V119" s="23">
        <f t="shared" si="17"/>
        <v>0.12813663601454464</v>
      </c>
    </row>
    <row r="120" spans="1:22">
      <c r="A120" s="13" t="s">
        <v>79</v>
      </c>
      <c r="B120" s="11" t="s">
        <v>39</v>
      </c>
      <c r="C120" s="14">
        <v>436939</v>
      </c>
      <c r="D120" s="14">
        <v>475522</v>
      </c>
      <c r="E120" s="14">
        <v>497429</v>
      </c>
      <c r="F120" s="14">
        <v>537035</v>
      </c>
      <c r="G120" s="14">
        <v>411795</v>
      </c>
      <c r="H120" s="14">
        <v>412691</v>
      </c>
      <c r="I120" s="14">
        <v>453770</v>
      </c>
      <c r="J120" s="14">
        <v>469509</v>
      </c>
      <c r="K120" s="5">
        <v>62542</v>
      </c>
      <c r="L120" s="6">
        <v>68963</v>
      </c>
      <c r="M120" s="6">
        <v>-103324</v>
      </c>
      <c r="N120" s="7">
        <v>110580</v>
      </c>
      <c r="O120" s="23">
        <f t="shared" si="10"/>
        <v>0.94245420985538031</v>
      </c>
      <c r="P120" s="23">
        <f t="shared" si="11"/>
        <v>0.86786941508489612</v>
      </c>
      <c r="Q120" s="23">
        <f t="shared" si="12"/>
        <v>0.91223069020905501</v>
      </c>
      <c r="R120" s="23">
        <f t="shared" si="13"/>
        <v>0.87426145409517075</v>
      </c>
      <c r="S120" s="23">
        <f t="shared" si="14"/>
        <v>0.14313668498348739</v>
      </c>
      <c r="T120" s="23">
        <f t="shared" si="15"/>
        <v>0.14502588734064881</v>
      </c>
      <c r="U120" s="23">
        <f t="shared" si="16"/>
        <v>-0.20771607606311654</v>
      </c>
      <c r="V120" s="23">
        <f t="shared" si="17"/>
        <v>0.20590836723863434</v>
      </c>
    </row>
    <row r="121" spans="1:22">
      <c r="A121" s="13" t="s">
        <v>79</v>
      </c>
      <c r="B121" s="11" t="s">
        <v>40</v>
      </c>
      <c r="C121" s="14">
        <v>61735</v>
      </c>
      <c r="D121" s="14">
        <v>69113</v>
      </c>
      <c r="E121" s="14">
        <v>65913</v>
      </c>
      <c r="F121" s="14">
        <v>66460</v>
      </c>
      <c r="G121" s="14">
        <v>7471</v>
      </c>
      <c r="H121" s="14">
        <v>5135</v>
      </c>
      <c r="I121" s="14">
        <v>4744</v>
      </c>
      <c r="J121" s="14">
        <v>5969</v>
      </c>
      <c r="K121" s="5">
        <v>-411</v>
      </c>
      <c r="L121" s="6">
        <v>8326</v>
      </c>
      <c r="M121" s="6">
        <v>5481</v>
      </c>
      <c r="N121" s="7">
        <v>-17447</v>
      </c>
      <c r="O121" s="23">
        <f t="shared" si="10"/>
        <v>0.12101725115412651</v>
      </c>
      <c r="P121" s="23">
        <f t="shared" si="11"/>
        <v>7.4298612417345505E-2</v>
      </c>
      <c r="Q121" s="23">
        <f t="shared" si="12"/>
        <v>7.1973662251756096E-2</v>
      </c>
      <c r="R121" s="23">
        <f t="shared" si="13"/>
        <v>8.981342160698165E-2</v>
      </c>
      <c r="S121" s="23">
        <f t="shared" si="14"/>
        <v>-6.6574876488215765E-3</v>
      </c>
      <c r="T121" s="23">
        <f t="shared" si="15"/>
        <v>0.12046937623891309</v>
      </c>
      <c r="U121" s="23">
        <f t="shared" si="16"/>
        <v>8.3155068044240138E-2</v>
      </c>
      <c r="V121" s="23">
        <f t="shared" si="17"/>
        <v>-0.26251880830574781</v>
      </c>
    </row>
    <row r="122" spans="1:22">
      <c r="A122" s="13" t="s">
        <v>79</v>
      </c>
      <c r="B122" s="11" t="s">
        <v>41</v>
      </c>
      <c r="C122" s="14">
        <v>313237</v>
      </c>
      <c r="D122" s="14">
        <v>289512</v>
      </c>
      <c r="E122" s="14">
        <v>323715</v>
      </c>
      <c r="F122" s="14">
        <v>355962</v>
      </c>
      <c r="G122" s="14">
        <v>124922</v>
      </c>
      <c r="H122" s="14">
        <v>144258</v>
      </c>
      <c r="I122" s="14">
        <v>147632</v>
      </c>
      <c r="J122" s="14">
        <v>143465</v>
      </c>
      <c r="K122" s="5">
        <v>5652</v>
      </c>
      <c r="L122" s="6">
        <v>-6056</v>
      </c>
      <c r="M122" s="6">
        <v>22643</v>
      </c>
      <c r="N122" s="7">
        <v>45198</v>
      </c>
      <c r="O122" s="23">
        <f t="shared" si="10"/>
        <v>0.39880984685717202</v>
      </c>
      <c r="P122" s="23">
        <f t="shared" si="11"/>
        <v>0.49827986404708613</v>
      </c>
      <c r="Q122" s="23">
        <f t="shared" si="12"/>
        <v>0.45605548090141018</v>
      </c>
      <c r="R122" s="23">
        <f t="shared" si="13"/>
        <v>0.4030345935802136</v>
      </c>
      <c r="S122" s="23">
        <f t="shared" si="14"/>
        <v>1.8043845395020384E-2</v>
      </c>
      <c r="T122" s="23">
        <f t="shared" si="15"/>
        <v>-2.091795849567548E-2</v>
      </c>
      <c r="U122" s="23">
        <f t="shared" si="16"/>
        <v>6.9947330213304917E-2</v>
      </c>
      <c r="V122" s="23">
        <f t="shared" si="17"/>
        <v>0.12697422758609064</v>
      </c>
    </row>
    <row r="123" spans="1:22">
      <c r="A123" s="13" t="s">
        <v>79</v>
      </c>
      <c r="B123" s="11" t="s">
        <v>42</v>
      </c>
      <c r="C123" s="14">
        <v>122748</v>
      </c>
      <c r="D123" s="14">
        <v>127020.33837890625</v>
      </c>
      <c r="E123" s="14">
        <v>128657.45999999999</v>
      </c>
      <c r="F123" s="14">
        <v>123261</v>
      </c>
      <c r="G123" s="14">
        <v>8393</v>
      </c>
      <c r="H123" s="14">
        <v>16180.558837890625</v>
      </c>
      <c r="I123" s="14">
        <v>11918.842000000001</v>
      </c>
      <c r="J123" s="14">
        <v>18211</v>
      </c>
      <c r="K123" s="5">
        <v>-2618</v>
      </c>
      <c r="L123" s="6">
        <v>12731.053945541382</v>
      </c>
      <c r="M123" s="6">
        <v>19532.192999999999</v>
      </c>
      <c r="N123" s="7">
        <v>1247</v>
      </c>
      <c r="O123" s="23">
        <f t="shared" si="10"/>
        <v>6.8375859484472251E-2</v>
      </c>
      <c r="P123" s="23">
        <f t="shared" si="11"/>
        <v>0.12738557497479996</v>
      </c>
      <c r="Q123" s="23">
        <f t="shared" si="12"/>
        <v>9.2640115854922059E-2</v>
      </c>
      <c r="R123" s="23">
        <f t="shared" si="13"/>
        <v>0.14774340626800042</v>
      </c>
      <c r="S123" s="23">
        <f t="shared" si="14"/>
        <v>-2.1328249747450061E-2</v>
      </c>
      <c r="T123" s="23">
        <f t="shared" si="15"/>
        <v>0.1002284681966772</v>
      </c>
      <c r="U123" s="23">
        <f t="shared" si="16"/>
        <v>0.15181547187392011</v>
      </c>
      <c r="V123" s="23">
        <f t="shared" si="17"/>
        <v>1.0116744144538824E-2</v>
      </c>
    </row>
    <row r="124" spans="1:22">
      <c r="A124" s="13" t="s">
        <v>79</v>
      </c>
      <c r="B124" s="11" t="s">
        <v>43</v>
      </c>
      <c r="C124" s="14">
        <v>15730886</v>
      </c>
      <c r="D124" s="14">
        <v>16198654</v>
      </c>
      <c r="E124" s="14">
        <v>17390453</v>
      </c>
      <c r="F124" s="14">
        <v>18740565</v>
      </c>
      <c r="G124" s="14">
        <v>22367634</v>
      </c>
      <c r="H124" s="14">
        <v>22555663</v>
      </c>
      <c r="I124" s="14">
        <v>24311789</v>
      </c>
      <c r="J124" s="14">
        <v>23346626</v>
      </c>
      <c r="K124" s="5">
        <v>2359354</v>
      </c>
      <c r="L124" s="6">
        <v>1887901</v>
      </c>
      <c r="M124" s="6">
        <v>2155320</v>
      </c>
      <c r="N124" s="7">
        <v>2518279</v>
      </c>
      <c r="O124" s="23">
        <f t="shared" si="10"/>
        <v>1.4218928291769453</v>
      </c>
      <c r="P124" s="23">
        <f t="shared" si="11"/>
        <v>1.3924405694448441</v>
      </c>
      <c r="Q124" s="23">
        <f t="shared" si="12"/>
        <v>1.3979963029140183</v>
      </c>
      <c r="R124" s="23">
        <f t="shared" si="13"/>
        <v>1.2457802632951569</v>
      </c>
      <c r="S124" s="23">
        <f t="shared" si="14"/>
        <v>0.14998227054725335</v>
      </c>
      <c r="T124" s="23">
        <f t="shared" si="15"/>
        <v>0.11654678222030053</v>
      </c>
      <c r="U124" s="23">
        <f t="shared" si="16"/>
        <v>0.12393696702437826</v>
      </c>
      <c r="V124" s="23">
        <f t="shared" si="17"/>
        <v>0.13437583125161914</v>
      </c>
    </row>
    <row r="125" spans="1:22">
      <c r="A125" s="13" t="s">
        <v>79</v>
      </c>
      <c r="B125" s="11" t="s">
        <v>44</v>
      </c>
      <c r="C125" s="14">
        <v>2314226</v>
      </c>
      <c r="D125" s="14">
        <v>2409284.8005981445</v>
      </c>
      <c r="E125" s="14">
        <v>2660352</v>
      </c>
      <c r="F125" s="14">
        <v>2718491</v>
      </c>
      <c r="G125" s="14">
        <v>5930877</v>
      </c>
      <c r="H125" s="14">
        <v>5911019</v>
      </c>
      <c r="I125" s="14">
        <v>5879993</v>
      </c>
      <c r="J125" s="14">
        <v>5636402</v>
      </c>
      <c r="K125" s="5">
        <v>122302</v>
      </c>
      <c r="L125" s="6">
        <v>145745</v>
      </c>
      <c r="M125" s="6">
        <v>359995</v>
      </c>
      <c r="N125" s="7">
        <v>310539</v>
      </c>
      <c r="O125" s="23">
        <f t="shared" si="10"/>
        <v>2.562790755959012</v>
      </c>
      <c r="P125" s="23">
        <f t="shared" si="11"/>
        <v>2.4534330679928305</v>
      </c>
      <c r="Q125" s="23">
        <f t="shared" si="12"/>
        <v>2.2102312024874902</v>
      </c>
      <c r="R125" s="23">
        <f t="shared" si="13"/>
        <v>2.0733568733536361</v>
      </c>
      <c r="S125" s="23">
        <f t="shared" si="14"/>
        <v>5.2847906816361062E-2</v>
      </c>
      <c r="T125" s="23">
        <f t="shared" si="15"/>
        <v>6.0493055849526967E-2</v>
      </c>
      <c r="U125" s="23">
        <f t="shared" si="16"/>
        <v>0.13531855934853734</v>
      </c>
      <c r="V125" s="23">
        <f t="shared" si="17"/>
        <v>0.11423212363035228</v>
      </c>
    </row>
    <row r="126" spans="1:22">
      <c r="A126" s="13" t="s">
        <v>79</v>
      </c>
      <c r="B126" s="11" t="s">
        <v>45</v>
      </c>
      <c r="C126" s="14">
        <v>1586862</v>
      </c>
      <c r="D126" s="14">
        <v>1667305</v>
      </c>
      <c r="E126" s="14">
        <v>1779457</v>
      </c>
      <c r="F126" s="14">
        <v>1860864</v>
      </c>
      <c r="G126" s="14">
        <v>1738578</v>
      </c>
      <c r="H126" s="14">
        <v>1763242</v>
      </c>
      <c r="I126" s="14">
        <v>1819841</v>
      </c>
      <c r="J126" s="14">
        <v>1756956</v>
      </c>
      <c r="K126" s="5">
        <v>191711</v>
      </c>
      <c r="L126" s="6">
        <v>147313</v>
      </c>
      <c r="M126" s="6">
        <v>273600</v>
      </c>
      <c r="N126" s="7">
        <v>344215</v>
      </c>
      <c r="O126" s="23">
        <f t="shared" si="10"/>
        <v>1.0956075575569899</v>
      </c>
      <c r="P126" s="23">
        <f t="shared" si="11"/>
        <v>1.0575401621179088</v>
      </c>
      <c r="Q126" s="23">
        <f t="shared" si="12"/>
        <v>1.0226945635663014</v>
      </c>
      <c r="R126" s="23">
        <f t="shared" si="13"/>
        <v>0.94416142179116802</v>
      </c>
      <c r="S126" s="23">
        <f t="shared" si="14"/>
        <v>0.12081138750565582</v>
      </c>
      <c r="T126" s="23">
        <f t="shared" si="15"/>
        <v>8.8353960433154105E-2</v>
      </c>
      <c r="U126" s="23">
        <f t="shared" si="16"/>
        <v>0.15375476901099605</v>
      </c>
      <c r="V126" s="23">
        <f t="shared" si="17"/>
        <v>0.18497590366625397</v>
      </c>
    </row>
    <row r="127" spans="1:22">
      <c r="A127" s="13" t="s">
        <v>79</v>
      </c>
      <c r="B127" s="11" t="s">
        <v>46</v>
      </c>
      <c r="C127" s="14">
        <v>1413900</v>
      </c>
      <c r="D127" s="14">
        <v>1506564</v>
      </c>
      <c r="E127" s="14">
        <v>1620875</v>
      </c>
      <c r="F127" s="14">
        <v>1732603</v>
      </c>
      <c r="G127" s="14">
        <v>1674636</v>
      </c>
      <c r="H127" s="14">
        <v>1636675</v>
      </c>
      <c r="I127" s="14">
        <v>1569802</v>
      </c>
      <c r="J127" s="14">
        <v>1601268</v>
      </c>
      <c r="K127" s="5">
        <v>277641</v>
      </c>
      <c r="L127" s="6">
        <v>231826</v>
      </c>
      <c r="M127" s="6">
        <v>210405</v>
      </c>
      <c r="N127" s="7">
        <v>231700</v>
      </c>
      <c r="O127" s="23">
        <f t="shared" si="10"/>
        <v>1.1844090812645873</v>
      </c>
      <c r="P127" s="23">
        <f t="shared" si="11"/>
        <v>1.0863627433019771</v>
      </c>
      <c r="Q127" s="23">
        <f t="shared" si="12"/>
        <v>0.96849047582324366</v>
      </c>
      <c r="R127" s="23">
        <f t="shared" si="13"/>
        <v>0.92419786875585463</v>
      </c>
      <c r="S127" s="23">
        <f t="shared" si="14"/>
        <v>0.19636537237428389</v>
      </c>
      <c r="T127" s="23">
        <f t="shared" si="15"/>
        <v>0.1538772996036013</v>
      </c>
      <c r="U127" s="23">
        <f t="shared" si="16"/>
        <v>0.12980951646487238</v>
      </c>
      <c r="V127" s="23">
        <f t="shared" si="17"/>
        <v>0.13372942330124096</v>
      </c>
    </row>
    <row r="128" spans="1:22">
      <c r="A128" s="13" t="s">
        <v>79</v>
      </c>
      <c r="B128" s="11" t="s">
        <v>47</v>
      </c>
      <c r="C128" s="14">
        <v>662649</v>
      </c>
      <c r="D128" s="14">
        <v>714690</v>
      </c>
      <c r="E128" s="14">
        <v>737884</v>
      </c>
      <c r="F128" s="14">
        <v>776849</v>
      </c>
      <c r="G128" s="14">
        <v>373476</v>
      </c>
      <c r="H128" s="14">
        <v>356761</v>
      </c>
      <c r="I128" s="14">
        <v>344913</v>
      </c>
      <c r="J128" s="14">
        <v>321843</v>
      </c>
      <c r="K128" s="5">
        <v>74497</v>
      </c>
      <c r="L128" s="6">
        <v>74330</v>
      </c>
      <c r="M128" s="6">
        <v>27178</v>
      </c>
      <c r="N128" s="7">
        <v>64208</v>
      </c>
      <c r="O128" s="23">
        <f t="shared" si="10"/>
        <v>0.56361059927654011</v>
      </c>
      <c r="P128" s="23">
        <f t="shared" si="11"/>
        <v>0.49918286249982508</v>
      </c>
      <c r="Q128" s="23">
        <f t="shared" si="12"/>
        <v>0.46743526082690506</v>
      </c>
      <c r="R128" s="23">
        <f t="shared" si="13"/>
        <v>0.41429286772590296</v>
      </c>
      <c r="S128" s="23">
        <f t="shared" si="14"/>
        <v>0.11242301731384187</v>
      </c>
      <c r="T128" s="23">
        <f t="shared" si="15"/>
        <v>0.10400313422602807</v>
      </c>
      <c r="U128" s="23">
        <f t="shared" si="16"/>
        <v>3.6832347631877101E-2</v>
      </c>
      <c r="V128" s="23">
        <f t="shared" si="17"/>
        <v>8.2651840962658124E-2</v>
      </c>
    </row>
    <row r="129" spans="1:22">
      <c r="A129" s="13" t="s">
        <v>79</v>
      </c>
      <c r="B129" s="11" t="s">
        <v>48</v>
      </c>
      <c r="C129" s="14">
        <v>384657</v>
      </c>
      <c r="D129" s="14">
        <v>425923.19845199585</v>
      </c>
      <c r="E129" s="14">
        <v>430480</v>
      </c>
      <c r="F129" s="14">
        <v>443335</v>
      </c>
      <c r="G129" s="14">
        <v>210377</v>
      </c>
      <c r="H129" s="14">
        <v>171960.599609375</v>
      </c>
      <c r="I129" s="14">
        <v>165889</v>
      </c>
      <c r="J129" s="14">
        <v>149994</v>
      </c>
      <c r="K129" s="5">
        <v>32592</v>
      </c>
      <c r="L129" s="6">
        <v>52030.49609375</v>
      </c>
      <c r="M129" s="6">
        <v>31997</v>
      </c>
      <c r="N129" s="7">
        <v>35508</v>
      </c>
      <c r="O129" s="23">
        <f t="shared" si="10"/>
        <v>0.54692102314529567</v>
      </c>
      <c r="P129" s="23">
        <f t="shared" si="11"/>
        <v>0.40373616707040205</v>
      </c>
      <c r="Q129" s="23">
        <f t="shared" si="12"/>
        <v>0.38535820479464783</v>
      </c>
      <c r="R129" s="23">
        <f t="shared" si="13"/>
        <v>0.33833105890579357</v>
      </c>
      <c r="S129" s="23">
        <f t="shared" si="14"/>
        <v>8.4730032210514825E-2</v>
      </c>
      <c r="T129" s="23">
        <f t="shared" si="15"/>
        <v>0.12215933830994218</v>
      </c>
      <c r="U129" s="23">
        <f t="shared" si="16"/>
        <v>7.432865638357182E-2</v>
      </c>
      <c r="V129" s="23">
        <f t="shared" si="17"/>
        <v>8.0092931981458712E-2</v>
      </c>
    </row>
    <row r="130" spans="1:22">
      <c r="A130" s="13" t="s">
        <v>79</v>
      </c>
      <c r="B130" s="11" t="s">
        <v>49</v>
      </c>
      <c r="C130" s="14">
        <v>219868</v>
      </c>
      <c r="D130" s="14">
        <v>222718</v>
      </c>
      <c r="E130" s="14">
        <v>256802</v>
      </c>
      <c r="F130" s="14">
        <v>262692</v>
      </c>
      <c r="G130" s="14">
        <v>31512</v>
      </c>
      <c r="H130" s="14">
        <v>37102</v>
      </c>
      <c r="I130" s="14">
        <v>38850</v>
      </c>
      <c r="J130" s="14">
        <v>36554</v>
      </c>
      <c r="K130" s="5">
        <v>17635</v>
      </c>
      <c r="L130" s="6">
        <v>11372</v>
      </c>
      <c r="M130" s="6">
        <v>45329</v>
      </c>
      <c r="N130" s="7">
        <v>38120</v>
      </c>
      <c r="O130" s="23">
        <f t="shared" si="10"/>
        <v>0.14332235705059398</v>
      </c>
      <c r="P130" s="23">
        <f t="shared" si="11"/>
        <v>0.16658734363634731</v>
      </c>
      <c r="Q130" s="23">
        <f t="shared" si="12"/>
        <v>0.151283868505697</v>
      </c>
      <c r="R130" s="23">
        <f t="shared" si="13"/>
        <v>0.13915155391104411</v>
      </c>
      <c r="S130" s="23">
        <f t="shared" si="14"/>
        <v>8.0207215238233848E-2</v>
      </c>
      <c r="T130" s="23">
        <f t="shared" si="15"/>
        <v>5.1060084950475489E-2</v>
      </c>
      <c r="U130" s="23">
        <f t="shared" si="16"/>
        <v>0.17651342279265739</v>
      </c>
      <c r="V130" s="23">
        <f t="shared" si="17"/>
        <v>0.14511290789213224</v>
      </c>
    </row>
    <row r="131" spans="1:22">
      <c r="A131" s="13" t="s">
        <v>79</v>
      </c>
      <c r="B131" s="11" t="s">
        <v>50</v>
      </c>
      <c r="C131" s="14">
        <v>288284</v>
      </c>
      <c r="D131" s="14">
        <v>310238</v>
      </c>
      <c r="E131" s="14">
        <v>350003</v>
      </c>
      <c r="F131" s="14">
        <v>374874</v>
      </c>
      <c r="G131" s="14">
        <v>251792</v>
      </c>
      <c r="H131" s="14">
        <v>245335</v>
      </c>
      <c r="I131" s="14">
        <v>209482</v>
      </c>
      <c r="J131" s="14">
        <v>220362</v>
      </c>
      <c r="K131" s="5">
        <v>25816</v>
      </c>
      <c r="L131" s="6">
        <v>31760</v>
      </c>
      <c r="M131" s="6">
        <v>40190</v>
      </c>
      <c r="N131" s="7">
        <v>56005</v>
      </c>
      <c r="O131" s="23">
        <f t="shared" si="10"/>
        <v>0.87341649207031957</v>
      </c>
      <c r="P131" s="23">
        <f t="shared" si="11"/>
        <v>0.79079609847923205</v>
      </c>
      <c r="Q131" s="23">
        <f t="shared" si="12"/>
        <v>0.59851486987254399</v>
      </c>
      <c r="R131" s="23">
        <f t="shared" si="13"/>
        <v>0.58782951071560041</v>
      </c>
      <c r="S131" s="23">
        <f t="shared" si="14"/>
        <v>8.9550582064908221E-2</v>
      </c>
      <c r="T131" s="23">
        <f t="shared" si="15"/>
        <v>0.1023730168451318</v>
      </c>
      <c r="U131" s="23">
        <f t="shared" si="16"/>
        <v>0.11482758719210978</v>
      </c>
      <c r="V131" s="23">
        <f t="shared" si="17"/>
        <v>0.14939686401297503</v>
      </c>
    </row>
    <row r="132" spans="1:22">
      <c r="A132" s="13" t="s">
        <v>79</v>
      </c>
      <c r="B132" s="11" t="s">
        <v>51</v>
      </c>
      <c r="C132" s="14">
        <v>283131</v>
      </c>
      <c r="D132" s="14">
        <v>302526</v>
      </c>
      <c r="E132" s="14">
        <v>329403</v>
      </c>
      <c r="F132" s="14">
        <v>365416</v>
      </c>
      <c r="G132" s="14">
        <v>125757</v>
      </c>
      <c r="H132" s="14">
        <v>132081</v>
      </c>
      <c r="I132" s="14">
        <v>153351</v>
      </c>
      <c r="J132" s="14">
        <v>142402</v>
      </c>
      <c r="K132" s="5">
        <v>-1113</v>
      </c>
      <c r="L132" s="6">
        <v>155</v>
      </c>
      <c r="M132" s="6">
        <v>13946</v>
      </c>
      <c r="N132" s="7">
        <v>52627</v>
      </c>
      <c r="O132" s="23">
        <f t="shared" ref="O132:O168" si="18">G132/C132</f>
        <v>0.44416542165993833</v>
      </c>
      <c r="P132" s="23">
        <f t="shared" ref="P132:P168" si="19">H132/D132</f>
        <v>0.43659387953432099</v>
      </c>
      <c r="Q132" s="23">
        <f t="shared" ref="Q132:Q168" si="20">I132/E132</f>
        <v>0.46554220817661041</v>
      </c>
      <c r="R132" s="23">
        <f t="shared" ref="R132:R168" si="21">J132/F132</f>
        <v>0.38969831643934583</v>
      </c>
      <c r="S132" s="23">
        <f t="shared" ref="S132:S168" si="22">K132/C132</f>
        <v>-3.9310425209531982E-3</v>
      </c>
      <c r="T132" s="23">
        <f t="shared" ref="T132:T168" si="23">L132/D132</f>
        <v>5.1235265729226574E-4</v>
      </c>
      <c r="U132" s="23">
        <f t="shared" ref="U132:U168" si="24">M132/E132</f>
        <v>4.2337197900444136E-2</v>
      </c>
      <c r="V132" s="23">
        <f t="shared" ref="V132:V168" si="25">N132/F132</f>
        <v>0.14401941896359219</v>
      </c>
    </row>
    <row r="133" spans="1:22">
      <c r="A133" s="13" t="s">
        <v>79</v>
      </c>
      <c r="B133" s="11" t="s">
        <v>52</v>
      </c>
      <c r="C133" s="14">
        <v>19642</v>
      </c>
      <c r="D133" s="14">
        <v>21606.329650878906</v>
      </c>
      <c r="E133" s="14">
        <v>26928</v>
      </c>
      <c r="F133" s="14">
        <v>26392</v>
      </c>
      <c r="G133" s="14">
        <v>1724</v>
      </c>
      <c r="H133" s="14">
        <v>1341.3330383300781</v>
      </c>
      <c r="I133" s="14">
        <v>892</v>
      </c>
      <c r="J133" s="14">
        <v>1070</v>
      </c>
      <c r="K133" s="5">
        <v>5177</v>
      </c>
      <c r="L133" s="6">
        <v>5820.8677978515625</v>
      </c>
      <c r="M133" s="6">
        <v>10927</v>
      </c>
      <c r="N133" s="7">
        <v>6705</v>
      </c>
      <c r="O133" s="23">
        <f t="shared" si="18"/>
        <v>8.7771102739028606E-2</v>
      </c>
      <c r="P133" s="23">
        <f t="shared" si="19"/>
        <v>6.2080559725030168E-2</v>
      </c>
      <c r="Q133" s="23">
        <f t="shared" si="20"/>
        <v>3.3125371360665477E-2</v>
      </c>
      <c r="R133" s="23">
        <f t="shared" si="21"/>
        <v>4.054258866323128E-2</v>
      </c>
      <c r="S133" s="23">
        <f t="shared" si="22"/>
        <v>0.26356786477955402</v>
      </c>
      <c r="T133" s="23">
        <f t="shared" si="23"/>
        <v>0.26940567379590918</v>
      </c>
      <c r="U133" s="23">
        <f t="shared" si="24"/>
        <v>0.40578579916815211</v>
      </c>
      <c r="V133" s="23">
        <f t="shared" si="25"/>
        <v>0.2540542588663231</v>
      </c>
    </row>
    <row r="134" spans="1:22">
      <c r="A134" s="13" t="s">
        <v>79</v>
      </c>
      <c r="B134" s="11" t="s">
        <v>53</v>
      </c>
      <c r="C134" s="14">
        <v>676512</v>
      </c>
      <c r="D134" s="14">
        <v>739623.99643707275</v>
      </c>
      <c r="E134" s="14">
        <v>747392</v>
      </c>
      <c r="F134" s="14">
        <v>825520</v>
      </c>
      <c r="G134" s="14">
        <v>446734</v>
      </c>
      <c r="H134" s="14">
        <v>424679.31604003906</v>
      </c>
      <c r="I134" s="14">
        <v>495594</v>
      </c>
      <c r="J134" s="14">
        <v>503944</v>
      </c>
      <c r="K134" s="5">
        <v>-8734</v>
      </c>
      <c r="L134" s="6">
        <v>46536</v>
      </c>
      <c r="M134" s="6">
        <v>-15698</v>
      </c>
      <c r="N134" s="7">
        <v>35102</v>
      </c>
      <c r="O134" s="23">
        <f t="shared" si="18"/>
        <v>0.66034896646327046</v>
      </c>
      <c r="P134" s="23">
        <f t="shared" si="19"/>
        <v>0.57418271728041592</v>
      </c>
      <c r="Q134" s="23">
        <f t="shared" si="20"/>
        <v>0.66309781212536389</v>
      </c>
      <c r="R134" s="23">
        <f t="shared" si="21"/>
        <v>0.61045643957747842</v>
      </c>
      <c r="S134" s="23">
        <f t="shared" si="22"/>
        <v>-1.2910340097440992E-2</v>
      </c>
      <c r="T134" s="23">
        <f t="shared" si="23"/>
        <v>6.2918456167152345E-2</v>
      </c>
      <c r="U134" s="23">
        <f t="shared" si="24"/>
        <v>-2.1003703545127591E-2</v>
      </c>
      <c r="V134" s="23">
        <f t="shared" si="25"/>
        <v>4.2521077623800758E-2</v>
      </c>
    </row>
    <row r="135" spans="1:22">
      <c r="A135" s="13" t="s">
        <v>79</v>
      </c>
      <c r="B135" s="11" t="s">
        <v>54</v>
      </c>
      <c r="C135" s="14">
        <v>67335</v>
      </c>
      <c r="D135" s="14">
        <v>72732</v>
      </c>
      <c r="E135" s="14">
        <v>72245</v>
      </c>
      <c r="F135" s="14">
        <v>69113</v>
      </c>
      <c r="G135" s="14">
        <v>18867</v>
      </c>
      <c r="H135" s="14">
        <v>20005</v>
      </c>
      <c r="I135" s="14">
        <v>13772</v>
      </c>
      <c r="J135" s="14">
        <v>13019</v>
      </c>
      <c r="K135" s="5">
        <v>7997</v>
      </c>
      <c r="L135" s="6">
        <v>11276</v>
      </c>
      <c r="M135" s="6">
        <v>14550</v>
      </c>
      <c r="N135" s="7">
        <v>13641</v>
      </c>
      <c r="O135" s="23">
        <f t="shared" si="18"/>
        <v>0.28019603475161509</v>
      </c>
      <c r="P135" s="23">
        <f t="shared" si="19"/>
        <v>0.27505087169333992</v>
      </c>
      <c r="Q135" s="23">
        <f t="shared" si="20"/>
        <v>0.19062910928091908</v>
      </c>
      <c r="R135" s="23">
        <f t="shared" si="21"/>
        <v>0.18837266505577821</v>
      </c>
      <c r="S135" s="23">
        <f t="shared" si="22"/>
        <v>0.11876438702012326</v>
      </c>
      <c r="T135" s="23">
        <f t="shared" si="23"/>
        <v>0.15503492273002256</v>
      </c>
      <c r="U135" s="23">
        <f t="shared" si="24"/>
        <v>0.20139802062426465</v>
      </c>
      <c r="V135" s="23">
        <f t="shared" si="25"/>
        <v>0.19737241908179359</v>
      </c>
    </row>
    <row r="136" spans="1:22">
      <c r="A136" s="13" t="s">
        <v>79</v>
      </c>
      <c r="B136" s="11" t="s">
        <v>55</v>
      </c>
      <c r="C136" s="14">
        <v>553017</v>
      </c>
      <c r="D136" s="14">
        <v>589403</v>
      </c>
      <c r="E136" s="14">
        <v>654504</v>
      </c>
      <c r="F136" s="14">
        <v>668133</v>
      </c>
      <c r="G136" s="14">
        <v>643472</v>
      </c>
      <c r="H136" s="14">
        <v>653505</v>
      </c>
      <c r="I136" s="14">
        <v>579079</v>
      </c>
      <c r="J136" s="14">
        <v>600572</v>
      </c>
      <c r="K136" s="5">
        <v>36107</v>
      </c>
      <c r="L136" s="6">
        <v>39675</v>
      </c>
      <c r="M136" s="6">
        <v>111237</v>
      </c>
      <c r="N136" s="7">
        <v>66562</v>
      </c>
      <c r="O136" s="23">
        <f t="shared" si="18"/>
        <v>1.1635664003095745</v>
      </c>
      <c r="P136" s="23">
        <f t="shared" si="19"/>
        <v>1.1087575054758798</v>
      </c>
      <c r="Q136" s="23">
        <f t="shared" si="20"/>
        <v>0.88476006258174134</v>
      </c>
      <c r="R136" s="23">
        <f t="shared" si="21"/>
        <v>0.89888091143529802</v>
      </c>
      <c r="S136" s="23">
        <f t="shared" si="22"/>
        <v>6.529094042316963E-2</v>
      </c>
      <c r="T136" s="23">
        <f t="shared" si="23"/>
        <v>6.7313875226288289E-2</v>
      </c>
      <c r="U136" s="23">
        <f t="shared" si="24"/>
        <v>0.16995618055810202</v>
      </c>
      <c r="V136" s="23">
        <f t="shared" si="25"/>
        <v>9.9623877281918419E-2</v>
      </c>
    </row>
    <row r="137" spans="1:22">
      <c r="A137" s="13" t="s">
        <v>79</v>
      </c>
      <c r="B137" s="11" t="s">
        <v>56</v>
      </c>
      <c r="C137" s="14">
        <v>619449</v>
      </c>
      <c r="D137" s="14">
        <v>651043</v>
      </c>
      <c r="E137" s="14">
        <v>709978</v>
      </c>
      <c r="F137" s="14">
        <v>744048</v>
      </c>
      <c r="G137" s="14">
        <v>1364948</v>
      </c>
      <c r="H137" s="14">
        <v>1414176</v>
      </c>
      <c r="I137" s="14">
        <v>1441785</v>
      </c>
      <c r="J137" s="14">
        <v>1365114</v>
      </c>
      <c r="K137" s="5">
        <v>-1247</v>
      </c>
      <c r="L137" s="6">
        <v>45388</v>
      </c>
      <c r="M137" s="6">
        <v>142610</v>
      </c>
      <c r="N137" s="7">
        <v>126973</v>
      </c>
      <c r="O137" s="23">
        <f t="shared" si="18"/>
        <v>2.2034872927391924</v>
      </c>
      <c r="P137" s="23">
        <f t="shared" si="19"/>
        <v>2.1721698873960706</v>
      </c>
      <c r="Q137" s="23">
        <f t="shared" si="20"/>
        <v>2.0307460231162091</v>
      </c>
      <c r="R137" s="23">
        <f t="shared" si="21"/>
        <v>1.8347122766273143</v>
      </c>
      <c r="S137" s="23">
        <f t="shared" si="22"/>
        <v>-2.0130793656943508E-3</v>
      </c>
      <c r="T137" s="23">
        <f t="shared" si="23"/>
        <v>6.9715825221989949E-2</v>
      </c>
      <c r="U137" s="23">
        <f t="shared" si="24"/>
        <v>0.20086537892723436</v>
      </c>
      <c r="V137" s="23">
        <f t="shared" si="25"/>
        <v>0.17065162462636818</v>
      </c>
    </row>
    <row r="138" spans="1:22">
      <c r="A138" s="13" t="s">
        <v>79</v>
      </c>
      <c r="B138" s="11" t="s">
        <v>57</v>
      </c>
      <c r="C138" s="14">
        <v>4353542</v>
      </c>
      <c r="D138" s="14">
        <v>4617627</v>
      </c>
      <c r="E138" s="14">
        <v>4899167</v>
      </c>
      <c r="F138" s="14">
        <v>5184326</v>
      </c>
      <c r="G138" s="14">
        <v>11022820</v>
      </c>
      <c r="H138" s="14">
        <v>11026945</v>
      </c>
      <c r="I138" s="14">
        <v>10751623</v>
      </c>
      <c r="J138" s="14">
        <v>9625452</v>
      </c>
      <c r="K138" s="5">
        <v>915666</v>
      </c>
      <c r="L138" s="6">
        <v>933300</v>
      </c>
      <c r="M138" s="6">
        <v>1227330</v>
      </c>
      <c r="N138" s="7">
        <v>1274244</v>
      </c>
      <c r="O138" s="23">
        <f t="shared" si="18"/>
        <v>2.5319199860711117</v>
      </c>
      <c r="P138" s="23">
        <f t="shared" si="19"/>
        <v>2.3880112014244546</v>
      </c>
      <c r="Q138" s="23">
        <f t="shared" si="20"/>
        <v>2.1945818544254565</v>
      </c>
      <c r="R138" s="23">
        <f t="shared" si="21"/>
        <v>1.8566448174748269</v>
      </c>
      <c r="S138" s="23">
        <f t="shared" si="22"/>
        <v>0.21032667193747068</v>
      </c>
      <c r="T138" s="23">
        <f t="shared" si="23"/>
        <v>0.20211680155196599</v>
      </c>
      <c r="U138" s="23">
        <f t="shared" si="24"/>
        <v>0.25051809828078936</v>
      </c>
      <c r="V138" s="23">
        <f t="shared" si="25"/>
        <v>0.24578778417869554</v>
      </c>
    </row>
    <row r="139" spans="1:22">
      <c r="A139" s="13" t="s">
        <v>79</v>
      </c>
      <c r="B139" s="11" t="s">
        <v>58</v>
      </c>
      <c r="C139" s="14">
        <v>574570</v>
      </c>
      <c r="D139" s="14">
        <v>616733</v>
      </c>
      <c r="E139" s="14">
        <v>668928</v>
      </c>
      <c r="F139" s="14">
        <v>830933</v>
      </c>
      <c r="G139" s="14">
        <v>1064601</v>
      </c>
      <c r="H139" s="14">
        <v>706417</v>
      </c>
      <c r="I139" s="14">
        <v>674960</v>
      </c>
      <c r="J139" s="14">
        <v>660599</v>
      </c>
      <c r="K139" s="5">
        <v>97124</v>
      </c>
      <c r="L139" s="6">
        <v>74440</v>
      </c>
      <c r="M139" s="6">
        <v>149624</v>
      </c>
      <c r="N139" s="7">
        <v>183323</v>
      </c>
      <c r="O139" s="23">
        <f t="shared" si="18"/>
        <v>1.8528656212471935</v>
      </c>
      <c r="P139" s="23">
        <f t="shared" si="19"/>
        <v>1.1454178712668206</v>
      </c>
      <c r="Q139" s="23">
        <f t="shared" si="20"/>
        <v>1.0090174129353233</v>
      </c>
      <c r="R139" s="23">
        <f t="shared" si="21"/>
        <v>0.79500874318386683</v>
      </c>
      <c r="S139" s="23">
        <f t="shared" si="22"/>
        <v>0.16903771516090293</v>
      </c>
      <c r="T139" s="23">
        <f t="shared" si="23"/>
        <v>0.1207005300510918</v>
      </c>
      <c r="U139" s="23">
        <f t="shared" si="24"/>
        <v>0.22367728664370456</v>
      </c>
      <c r="V139" s="23">
        <f t="shared" si="25"/>
        <v>0.22062308272748826</v>
      </c>
    </row>
    <row r="140" spans="1:22">
      <c r="A140" s="13" t="s">
        <v>79</v>
      </c>
      <c r="B140" s="11" t="s">
        <v>59</v>
      </c>
      <c r="C140" s="14">
        <v>139237</v>
      </c>
      <c r="D140" s="14">
        <v>157492</v>
      </c>
      <c r="E140" s="14">
        <v>150195</v>
      </c>
      <c r="F140" s="14">
        <v>137497</v>
      </c>
      <c r="G140" s="14">
        <v>74449</v>
      </c>
      <c r="H140" s="14">
        <v>55304</v>
      </c>
      <c r="I140" s="14">
        <v>63302</v>
      </c>
      <c r="J140" s="14">
        <v>56833</v>
      </c>
      <c r="K140" s="5">
        <v>37104</v>
      </c>
      <c r="L140" s="6">
        <v>34354</v>
      </c>
      <c r="M140" s="6">
        <v>23755</v>
      </c>
      <c r="N140" s="7">
        <v>9993</v>
      </c>
      <c r="O140" s="23">
        <f t="shared" si="18"/>
        <v>0.53469264635118541</v>
      </c>
      <c r="P140" s="23">
        <f t="shared" si="19"/>
        <v>0.35115434434764942</v>
      </c>
      <c r="Q140" s="23">
        <f t="shared" si="20"/>
        <v>0.42146542827657379</v>
      </c>
      <c r="R140" s="23">
        <f t="shared" si="21"/>
        <v>0.4133399274165982</v>
      </c>
      <c r="S140" s="23">
        <f t="shared" si="22"/>
        <v>0.26648089229156041</v>
      </c>
      <c r="T140" s="23">
        <f t="shared" si="23"/>
        <v>0.21813171462677469</v>
      </c>
      <c r="U140" s="23">
        <f t="shared" si="24"/>
        <v>0.15816105729218682</v>
      </c>
      <c r="V140" s="23">
        <f t="shared" si="25"/>
        <v>7.2677949337076442E-2</v>
      </c>
    </row>
    <row r="141" spans="1:22">
      <c r="A141" s="13" t="s">
        <v>79</v>
      </c>
      <c r="B141" s="11" t="s">
        <v>60</v>
      </c>
      <c r="C141" s="14">
        <v>97024</v>
      </c>
      <c r="D141" s="14">
        <v>103979.86478424072</v>
      </c>
      <c r="E141" s="14">
        <v>109002</v>
      </c>
      <c r="F141" s="14">
        <v>120705</v>
      </c>
      <c r="G141" s="14">
        <v>81000</v>
      </c>
      <c r="H141" s="14">
        <v>76575</v>
      </c>
      <c r="I141" s="14">
        <v>82884</v>
      </c>
      <c r="J141" s="14">
        <v>71589</v>
      </c>
      <c r="K141" s="5">
        <v>11353</v>
      </c>
      <c r="L141" s="6">
        <v>15562</v>
      </c>
      <c r="M141" s="6">
        <v>20798</v>
      </c>
      <c r="N141" s="7">
        <v>21178</v>
      </c>
      <c r="O141" s="23">
        <f t="shared" si="18"/>
        <v>0.83484498680738783</v>
      </c>
      <c r="P141" s="23">
        <f t="shared" si="19"/>
        <v>0.73644065761091249</v>
      </c>
      <c r="Q141" s="23">
        <f t="shared" si="20"/>
        <v>0.76038971761986018</v>
      </c>
      <c r="R141" s="23">
        <f t="shared" si="21"/>
        <v>0.59309059276749099</v>
      </c>
      <c r="S141" s="23">
        <f t="shared" si="22"/>
        <v>0.11701228562005277</v>
      </c>
      <c r="T141" s="23">
        <f t="shared" si="23"/>
        <v>0.14966359142985336</v>
      </c>
      <c r="U141" s="23">
        <f t="shared" si="24"/>
        <v>0.19080383846167961</v>
      </c>
      <c r="V141" s="23">
        <f t="shared" si="25"/>
        <v>0.17545254960440743</v>
      </c>
    </row>
    <row r="142" spans="1:22">
      <c r="A142" s="13" t="s">
        <v>79</v>
      </c>
      <c r="B142" s="11" t="s">
        <v>61</v>
      </c>
      <c r="C142" s="14">
        <v>189427</v>
      </c>
      <c r="D142" s="14">
        <v>180518</v>
      </c>
      <c r="E142" s="14">
        <v>166504</v>
      </c>
      <c r="F142" s="14">
        <v>182802</v>
      </c>
      <c r="G142" s="14">
        <v>320260</v>
      </c>
      <c r="H142" s="14">
        <v>348946</v>
      </c>
      <c r="I142" s="14">
        <v>372756</v>
      </c>
      <c r="J142" s="14">
        <v>363029</v>
      </c>
      <c r="K142" s="5">
        <v>-7931</v>
      </c>
      <c r="L142" s="6">
        <v>-21200</v>
      </c>
      <c r="M142" s="6">
        <v>-366</v>
      </c>
      <c r="N142" s="7">
        <v>15780</v>
      </c>
      <c r="O142" s="23">
        <f t="shared" si="18"/>
        <v>1.6906776753049988</v>
      </c>
      <c r="P142" s="23">
        <f t="shared" si="19"/>
        <v>1.9330260694224399</v>
      </c>
      <c r="Q142" s="23">
        <f t="shared" si="20"/>
        <v>2.2387209916878872</v>
      </c>
      <c r="R142" s="23">
        <f t="shared" si="21"/>
        <v>1.9859137208564457</v>
      </c>
      <c r="S142" s="23">
        <f t="shared" si="22"/>
        <v>-4.1868371457078453E-2</v>
      </c>
      <c r="T142" s="23">
        <f t="shared" si="23"/>
        <v>-0.11743981209630065</v>
      </c>
      <c r="U142" s="23">
        <f t="shared" si="24"/>
        <v>-2.1981453899005427E-3</v>
      </c>
      <c r="V142" s="23">
        <f t="shared" si="25"/>
        <v>8.6322906751567272E-2</v>
      </c>
    </row>
    <row r="143" spans="1:22">
      <c r="A143" s="13" t="s">
        <v>79</v>
      </c>
      <c r="B143" s="11" t="s">
        <v>62</v>
      </c>
      <c r="C143" s="14">
        <v>347354</v>
      </c>
      <c r="D143" s="14">
        <v>398959.80010414124</v>
      </c>
      <c r="E143" s="14">
        <v>408570</v>
      </c>
      <c r="F143" s="14">
        <v>446649</v>
      </c>
      <c r="G143" s="14">
        <v>583872</v>
      </c>
      <c r="H143" s="14">
        <v>519206</v>
      </c>
      <c r="I143" s="14">
        <v>486831</v>
      </c>
      <c r="J143" s="14">
        <v>484652</v>
      </c>
      <c r="K143" s="5">
        <v>27886</v>
      </c>
      <c r="L143" s="6">
        <v>52097</v>
      </c>
      <c r="M143" s="6">
        <v>55994</v>
      </c>
      <c r="N143" s="7">
        <v>45643</v>
      </c>
      <c r="O143" s="23">
        <f t="shared" si="18"/>
        <v>1.6809134197389406</v>
      </c>
      <c r="P143" s="23">
        <f t="shared" si="19"/>
        <v>1.3013992885109493</v>
      </c>
      <c r="Q143" s="23">
        <f t="shared" si="20"/>
        <v>1.1915485718481533</v>
      </c>
      <c r="R143" s="23">
        <f t="shared" si="21"/>
        <v>1.0850847085742943</v>
      </c>
      <c r="S143" s="23">
        <f t="shared" si="22"/>
        <v>8.0281211674545272E-2</v>
      </c>
      <c r="T143" s="23">
        <f t="shared" si="23"/>
        <v>0.13058207866156193</v>
      </c>
      <c r="U143" s="23">
        <f t="shared" si="24"/>
        <v>0.13704873093961867</v>
      </c>
      <c r="V143" s="23">
        <f t="shared" si="25"/>
        <v>0.10218986273337677</v>
      </c>
    </row>
    <row r="144" spans="1:22">
      <c r="A144" s="13" t="s">
        <v>79</v>
      </c>
      <c r="B144" s="11" t="s">
        <v>63</v>
      </c>
      <c r="C144" s="14">
        <v>2416245</v>
      </c>
      <c r="D144" s="14">
        <v>2907654</v>
      </c>
      <c r="E144" s="14">
        <v>3034220</v>
      </c>
      <c r="F144" s="14">
        <v>3259516</v>
      </c>
      <c r="G144" s="14">
        <v>6965840</v>
      </c>
      <c r="H144" s="14">
        <v>7445857</v>
      </c>
      <c r="I144" s="14">
        <v>7271468</v>
      </c>
      <c r="J144" s="14">
        <v>7923213</v>
      </c>
      <c r="K144" s="5">
        <v>230188</v>
      </c>
      <c r="L144" s="6">
        <v>372909</v>
      </c>
      <c r="M144" s="6">
        <v>514519</v>
      </c>
      <c r="N144" s="7">
        <v>466231</v>
      </c>
      <c r="O144" s="23">
        <f t="shared" si="18"/>
        <v>2.882919571483852</v>
      </c>
      <c r="P144" s="23">
        <f t="shared" si="19"/>
        <v>2.5607782081361812</v>
      </c>
      <c r="Q144" s="23">
        <f t="shared" si="20"/>
        <v>2.3964867412382755</v>
      </c>
      <c r="R144" s="23">
        <f t="shared" si="21"/>
        <v>2.430794326519643</v>
      </c>
      <c r="S144" s="23">
        <f t="shared" si="22"/>
        <v>9.5266829315735782E-2</v>
      </c>
      <c r="T144" s="23">
        <f t="shared" si="23"/>
        <v>0.12825081663774301</v>
      </c>
      <c r="U144" s="23">
        <f t="shared" si="24"/>
        <v>0.16957208112793404</v>
      </c>
      <c r="V144" s="23">
        <f t="shared" si="25"/>
        <v>0.14303688032210918</v>
      </c>
    </row>
    <row r="145" spans="1:22">
      <c r="A145" s="13" t="s">
        <v>79</v>
      </c>
      <c r="B145" s="11" t="s">
        <v>64</v>
      </c>
      <c r="C145" s="14">
        <v>1598436</v>
      </c>
      <c r="D145" s="14">
        <v>1725724</v>
      </c>
      <c r="E145" s="14">
        <v>1888773</v>
      </c>
      <c r="F145" s="14">
        <v>2028105</v>
      </c>
      <c r="G145" s="14">
        <v>1318848</v>
      </c>
      <c r="H145" s="14">
        <v>1277128</v>
      </c>
      <c r="I145" s="14">
        <v>1225911</v>
      </c>
      <c r="J145" s="14">
        <v>1248965</v>
      </c>
      <c r="K145" s="5">
        <v>260978</v>
      </c>
      <c r="L145" s="6">
        <v>268095</v>
      </c>
      <c r="M145" s="6">
        <v>326746</v>
      </c>
      <c r="N145" s="7">
        <v>370867</v>
      </c>
      <c r="O145" s="23">
        <f t="shared" si="18"/>
        <v>0.82508652207532862</v>
      </c>
      <c r="P145" s="23">
        <f t="shared" si="19"/>
        <v>0.74005345003024814</v>
      </c>
      <c r="Q145" s="23">
        <f t="shared" si="20"/>
        <v>0.64905152710251579</v>
      </c>
      <c r="R145" s="23">
        <f t="shared" si="21"/>
        <v>0.61582856903365457</v>
      </c>
      <c r="S145" s="23">
        <f t="shared" si="22"/>
        <v>0.16327084725318999</v>
      </c>
      <c r="T145" s="23">
        <f t="shared" si="23"/>
        <v>0.15535218841483342</v>
      </c>
      <c r="U145" s="23">
        <f t="shared" si="24"/>
        <v>0.17299379014841912</v>
      </c>
      <c r="V145" s="23">
        <f t="shared" si="25"/>
        <v>0.18286380636111049</v>
      </c>
    </row>
    <row r="146" spans="1:22">
      <c r="A146" s="13" t="s">
        <v>79</v>
      </c>
      <c r="B146" s="11" t="s">
        <v>65</v>
      </c>
      <c r="C146" s="14">
        <v>3415023</v>
      </c>
      <c r="D146" s="14">
        <v>4022766</v>
      </c>
      <c r="E146" s="14">
        <v>4267598</v>
      </c>
      <c r="F146" s="14">
        <v>4126046</v>
      </c>
      <c r="G146" s="14">
        <v>6176287</v>
      </c>
      <c r="H146" s="14">
        <v>6189072</v>
      </c>
      <c r="I146" s="14">
        <v>6016585</v>
      </c>
      <c r="J146" s="14">
        <v>3950370</v>
      </c>
      <c r="K146" s="5">
        <v>918574</v>
      </c>
      <c r="L146" s="6">
        <v>903835</v>
      </c>
      <c r="M146" s="6">
        <v>925653</v>
      </c>
      <c r="N146" s="7">
        <v>768017</v>
      </c>
      <c r="O146" s="23">
        <f t="shared" si="18"/>
        <v>1.8085638076229649</v>
      </c>
      <c r="P146" s="23">
        <f t="shared" si="19"/>
        <v>1.5385115614480187</v>
      </c>
      <c r="Q146" s="23">
        <f t="shared" si="20"/>
        <v>1.4098293700578171</v>
      </c>
      <c r="R146" s="23">
        <f t="shared" si="21"/>
        <v>0.95742267536522863</v>
      </c>
      <c r="S146" s="23">
        <f t="shared" si="22"/>
        <v>0.26898032604758443</v>
      </c>
      <c r="T146" s="23">
        <f t="shared" si="23"/>
        <v>0.22467998387179369</v>
      </c>
      <c r="U146" s="23">
        <f t="shared" si="24"/>
        <v>0.2169025761095586</v>
      </c>
      <c r="V146" s="23">
        <f t="shared" si="25"/>
        <v>0.18613873912215229</v>
      </c>
    </row>
    <row r="147" spans="1:22">
      <c r="A147" s="13" t="s">
        <v>79</v>
      </c>
      <c r="B147" s="11" t="s">
        <v>66</v>
      </c>
      <c r="C147" s="14">
        <v>4592744</v>
      </c>
      <c r="D147" s="14">
        <v>5400691</v>
      </c>
      <c r="E147" s="14">
        <v>5583985</v>
      </c>
      <c r="F147" s="14">
        <v>6108085</v>
      </c>
      <c r="G147" s="14">
        <v>9394819</v>
      </c>
      <c r="H147" s="14">
        <v>9327046</v>
      </c>
      <c r="I147" s="14">
        <v>9428706</v>
      </c>
      <c r="J147" s="14">
        <v>8430959</v>
      </c>
      <c r="K147" s="5">
        <v>611447</v>
      </c>
      <c r="L147" s="6">
        <v>812915</v>
      </c>
      <c r="M147" s="6">
        <v>972031</v>
      </c>
      <c r="N147" s="7">
        <v>981223</v>
      </c>
      <c r="O147" s="23">
        <f t="shared" si="18"/>
        <v>2.0455786344721152</v>
      </c>
      <c r="P147" s="23">
        <f t="shared" si="19"/>
        <v>1.7270097474563904</v>
      </c>
      <c r="Q147" s="23">
        <f t="shared" si="20"/>
        <v>1.6885263839354869</v>
      </c>
      <c r="R147" s="23">
        <f t="shared" si="21"/>
        <v>1.380294969699996</v>
      </c>
      <c r="S147" s="23">
        <f t="shared" si="22"/>
        <v>0.13313326412271181</v>
      </c>
      <c r="T147" s="23">
        <f t="shared" si="23"/>
        <v>0.15052055375876902</v>
      </c>
      <c r="U147" s="23">
        <f t="shared" si="24"/>
        <v>0.17407478709201404</v>
      </c>
      <c r="V147" s="23">
        <f t="shared" si="25"/>
        <v>0.16064331128332365</v>
      </c>
    </row>
    <row r="148" spans="1:22">
      <c r="A148" s="13" t="s">
        <v>79</v>
      </c>
      <c r="B148" s="11" t="s">
        <v>67</v>
      </c>
      <c r="C148" s="14">
        <v>346997</v>
      </c>
      <c r="D148" s="14">
        <v>351996</v>
      </c>
      <c r="E148" s="14">
        <v>370376</v>
      </c>
      <c r="F148" s="14">
        <v>396398</v>
      </c>
      <c r="G148" s="14">
        <v>295573</v>
      </c>
      <c r="H148" s="14">
        <v>347249</v>
      </c>
      <c r="I148" s="14">
        <v>372306</v>
      </c>
      <c r="J148" s="14">
        <v>369513</v>
      </c>
      <c r="K148" s="5">
        <v>12241</v>
      </c>
      <c r="L148" s="6">
        <v>2113</v>
      </c>
      <c r="M148" s="6">
        <v>33404</v>
      </c>
      <c r="N148" s="7">
        <v>74584</v>
      </c>
      <c r="O148" s="23">
        <f t="shared" si="18"/>
        <v>0.8518027533379251</v>
      </c>
      <c r="P148" s="23">
        <f t="shared" si="19"/>
        <v>0.98651405129603742</v>
      </c>
      <c r="Q148" s="23">
        <f t="shared" si="20"/>
        <v>1.0052109207940039</v>
      </c>
      <c r="R148" s="23">
        <f t="shared" si="21"/>
        <v>0.93217675164859559</v>
      </c>
      <c r="S148" s="23">
        <f t="shared" si="22"/>
        <v>3.5276962048663242E-2</v>
      </c>
      <c r="T148" s="23">
        <f t="shared" si="23"/>
        <v>6.002909123967318E-3</v>
      </c>
      <c r="U148" s="23">
        <f t="shared" si="24"/>
        <v>9.0189429120677372E-2</v>
      </c>
      <c r="V148" s="23">
        <f t="shared" si="25"/>
        <v>0.18815432973930241</v>
      </c>
    </row>
    <row r="149" spans="1:22">
      <c r="A149" s="13" t="s">
        <v>79</v>
      </c>
      <c r="B149" s="11" t="s">
        <v>68</v>
      </c>
      <c r="C149" s="14">
        <v>295189</v>
      </c>
      <c r="D149" s="14">
        <v>368067</v>
      </c>
      <c r="E149" s="14">
        <v>366199</v>
      </c>
      <c r="F149" s="14">
        <v>399005</v>
      </c>
      <c r="G149" s="14">
        <v>334656</v>
      </c>
      <c r="H149" s="14">
        <v>303834</v>
      </c>
      <c r="I149" s="14">
        <v>312807</v>
      </c>
      <c r="J149" s="14">
        <v>292189</v>
      </c>
      <c r="K149" s="5">
        <v>-9851</v>
      </c>
      <c r="L149" s="6">
        <v>49592</v>
      </c>
      <c r="M149" s="6">
        <v>26950</v>
      </c>
      <c r="N149" s="7">
        <v>62192</v>
      </c>
      <c r="O149" s="23">
        <f t="shared" si="18"/>
        <v>1.1337007815331872</v>
      </c>
      <c r="P149" s="23">
        <f t="shared" si="19"/>
        <v>0.82548557735412298</v>
      </c>
      <c r="Q149" s="23">
        <f t="shared" si="20"/>
        <v>0.85419949262559425</v>
      </c>
      <c r="R149" s="23">
        <f t="shared" si="21"/>
        <v>0.7322940815278004</v>
      </c>
      <c r="S149" s="23">
        <f t="shared" si="22"/>
        <v>-3.3371839736575551E-2</v>
      </c>
      <c r="T149" s="23">
        <f t="shared" si="23"/>
        <v>0.13473633876440974</v>
      </c>
      <c r="U149" s="23">
        <f t="shared" si="24"/>
        <v>7.3593865630435906E-2</v>
      </c>
      <c r="V149" s="23">
        <f t="shared" si="25"/>
        <v>0.15586772095587775</v>
      </c>
    </row>
    <row r="150" spans="1:22">
      <c r="A150" s="13" t="s">
        <v>79</v>
      </c>
      <c r="B150" s="11" t="s">
        <v>69</v>
      </c>
      <c r="C150" s="14">
        <v>156539</v>
      </c>
      <c r="D150" s="14">
        <v>166179</v>
      </c>
      <c r="E150" s="14">
        <v>180497</v>
      </c>
      <c r="F150" s="14">
        <v>176433</v>
      </c>
      <c r="G150" s="14">
        <v>42284</v>
      </c>
      <c r="H150" s="14">
        <v>36757</v>
      </c>
      <c r="I150" s="14">
        <v>102672</v>
      </c>
      <c r="J150" s="14">
        <v>76913</v>
      </c>
      <c r="K150" s="5">
        <v>44618</v>
      </c>
      <c r="L150" s="6">
        <v>45491</v>
      </c>
      <c r="M150" s="6">
        <v>43160</v>
      </c>
      <c r="N150" s="7">
        <v>32563</v>
      </c>
      <c r="O150" s="23">
        <f t="shared" si="18"/>
        <v>0.27011798976612855</v>
      </c>
      <c r="P150" s="23">
        <f t="shared" si="19"/>
        <v>0.22118919959802383</v>
      </c>
      <c r="Q150" s="23">
        <f t="shared" si="20"/>
        <v>0.56882939882657324</v>
      </c>
      <c r="R150" s="23">
        <f t="shared" si="21"/>
        <v>0.43593318710218609</v>
      </c>
      <c r="S150" s="23">
        <f t="shared" si="22"/>
        <v>0.28502801218865587</v>
      </c>
      <c r="T150" s="23">
        <f t="shared" si="23"/>
        <v>0.27374698367423078</v>
      </c>
      <c r="U150" s="23">
        <f t="shared" si="24"/>
        <v>0.2391175476600719</v>
      </c>
      <c r="V150" s="23">
        <f t="shared" si="25"/>
        <v>0.18456297858110443</v>
      </c>
    </row>
    <row r="151" spans="1:22">
      <c r="A151" s="13" t="s">
        <v>79</v>
      </c>
      <c r="B151" s="11" t="s">
        <v>70</v>
      </c>
      <c r="C151" s="14">
        <v>1092591</v>
      </c>
      <c r="D151" s="14">
        <v>1107869</v>
      </c>
      <c r="E151" s="14">
        <v>1185379</v>
      </c>
      <c r="F151" s="14">
        <v>1312306</v>
      </c>
      <c r="G151" s="14">
        <v>735710</v>
      </c>
      <c r="H151" s="14">
        <v>759707</v>
      </c>
      <c r="I151" s="14">
        <v>732023</v>
      </c>
      <c r="J151" s="14">
        <v>817880</v>
      </c>
      <c r="K151" s="5">
        <v>70583</v>
      </c>
      <c r="L151" s="6">
        <v>109089</v>
      </c>
      <c r="M151" s="6">
        <v>142542</v>
      </c>
      <c r="N151" s="7">
        <v>143329</v>
      </c>
      <c r="O151" s="23">
        <f t="shared" si="18"/>
        <v>0.67336267642695213</v>
      </c>
      <c r="P151" s="23">
        <f t="shared" si="19"/>
        <v>0.6857372126126825</v>
      </c>
      <c r="Q151" s="23">
        <f t="shared" si="20"/>
        <v>0.61754341860282658</v>
      </c>
      <c r="R151" s="23">
        <f t="shared" si="21"/>
        <v>0.62323878729503634</v>
      </c>
      <c r="S151" s="23">
        <f t="shared" si="22"/>
        <v>6.4601483995383457E-2</v>
      </c>
      <c r="T151" s="23">
        <f t="shared" si="23"/>
        <v>9.8467418079213331E-2</v>
      </c>
      <c r="U151" s="23">
        <f t="shared" si="24"/>
        <v>0.12025014784301055</v>
      </c>
      <c r="V151" s="23">
        <f t="shared" si="25"/>
        <v>0.10921919125569798</v>
      </c>
    </row>
    <row r="152" spans="1:22">
      <c r="A152" s="13" t="s">
        <v>79</v>
      </c>
      <c r="B152" s="11" t="s">
        <v>71</v>
      </c>
      <c r="C152" s="14">
        <v>1014955</v>
      </c>
      <c r="D152" s="14">
        <v>1070035</v>
      </c>
      <c r="E152" s="14">
        <v>1158196</v>
      </c>
      <c r="F152" s="14">
        <v>1231449</v>
      </c>
      <c r="G152" s="14">
        <v>1898249</v>
      </c>
      <c r="H152" s="14">
        <v>1893674</v>
      </c>
      <c r="I152" s="14">
        <v>1913477</v>
      </c>
      <c r="J152" s="14">
        <v>1770294</v>
      </c>
      <c r="K152" s="5">
        <v>81441</v>
      </c>
      <c r="L152" s="6">
        <v>104853</v>
      </c>
      <c r="M152" s="6">
        <v>145530</v>
      </c>
      <c r="N152" s="7">
        <v>194260</v>
      </c>
      <c r="O152" s="23">
        <f t="shared" si="18"/>
        <v>1.8702789778857192</v>
      </c>
      <c r="P152" s="23">
        <f t="shared" si="19"/>
        <v>1.7697308966529133</v>
      </c>
      <c r="Q152" s="23">
        <f t="shared" si="20"/>
        <v>1.6521184669952236</v>
      </c>
      <c r="R152" s="23">
        <f t="shared" si="21"/>
        <v>1.437569887181686</v>
      </c>
      <c r="S152" s="23">
        <f t="shared" si="22"/>
        <v>8.024099590622244E-2</v>
      </c>
      <c r="T152" s="23">
        <f t="shared" si="23"/>
        <v>9.7990252655286977E-2</v>
      </c>
      <c r="U152" s="23">
        <f t="shared" si="24"/>
        <v>0.12565230755416182</v>
      </c>
      <c r="V152" s="23">
        <f t="shared" si="25"/>
        <v>0.15774912318739956</v>
      </c>
    </row>
    <row r="153" spans="1:22">
      <c r="A153" s="13" t="s">
        <v>79</v>
      </c>
      <c r="B153" s="11" t="s">
        <v>72</v>
      </c>
      <c r="C153" s="14">
        <v>612851</v>
      </c>
      <c r="D153" s="14">
        <v>666450</v>
      </c>
      <c r="E153" s="14">
        <v>717251</v>
      </c>
      <c r="F153" s="14">
        <v>757353</v>
      </c>
      <c r="G153" s="14">
        <v>657576</v>
      </c>
      <c r="H153" s="14">
        <v>681613</v>
      </c>
      <c r="I153" s="14">
        <v>624848</v>
      </c>
      <c r="J153" s="14">
        <v>595738</v>
      </c>
      <c r="K153" s="5">
        <v>69432</v>
      </c>
      <c r="L153" s="6">
        <v>65168</v>
      </c>
      <c r="M153" s="6">
        <v>63019</v>
      </c>
      <c r="N153" s="7">
        <v>71976</v>
      </c>
      <c r="O153" s="23">
        <f t="shared" si="18"/>
        <v>1.0729785869648576</v>
      </c>
      <c r="P153" s="23">
        <f t="shared" si="19"/>
        <v>1.0227518943656688</v>
      </c>
      <c r="Q153" s="23">
        <f t="shared" si="20"/>
        <v>0.87117062227867237</v>
      </c>
      <c r="R153" s="23">
        <f t="shared" si="21"/>
        <v>0.78660545346753763</v>
      </c>
      <c r="S153" s="23">
        <f t="shared" si="22"/>
        <v>0.11329344326761318</v>
      </c>
      <c r="T153" s="23">
        <f t="shared" si="23"/>
        <v>9.7783779728411735E-2</v>
      </c>
      <c r="U153" s="23">
        <f t="shared" si="24"/>
        <v>8.7861850314603959E-2</v>
      </c>
      <c r="V153" s="23">
        <f t="shared" si="25"/>
        <v>9.5036264463202763E-2</v>
      </c>
    </row>
    <row r="154" spans="1:22">
      <c r="A154" s="13" t="s">
        <v>79</v>
      </c>
      <c r="B154" s="11" t="s">
        <v>73</v>
      </c>
      <c r="C154" s="14">
        <v>1376672</v>
      </c>
      <c r="D154" s="14">
        <v>1560172</v>
      </c>
      <c r="E154" s="14">
        <v>1674533</v>
      </c>
      <c r="F154" s="14">
        <v>1776696</v>
      </c>
      <c r="G154" s="14">
        <v>2242079</v>
      </c>
      <c r="H154" s="14">
        <v>2264709</v>
      </c>
      <c r="I154" s="14">
        <v>2559796</v>
      </c>
      <c r="J154" s="14">
        <v>2511323</v>
      </c>
      <c r="K154" s="5">
        <v>98378</v>
      </c>
      <c r="L154" s="6">
        <v>141098</v>
      </c>
      <c r="M154" s="6">
        <v>204656</v>
      </c>
      <c r="N154" s="7">
        <v>197938</v>
      </c>
      <c r="O154" s="23">
        <f t="shared" si="18"/>
        <v>1.6286225041258919</v>
      </c>
      <c r="P154" s="23">
        <f t="shared" si="19"/>
        <v>1.4515764928482244</v>
      </c>
      <c r="Q154" s="23">
        <f t="shared" si="20"/>
        <v>1.5286626181747389</v>
      </c>
      <c r="R154" s="23">
        <f t="shared" si="21"/>
        <v>1.4134792896477506</v>
      </c>
      <c r="S154" s="23">
        <f t="shared" si="22"/>
        <v>7.1460740103670303E-2</v>
      </c>
      <c r="T154" s="23">
        <f t="shared" si="23"/>
        <v>9.0437464587237823E-2</v>
      </c>
      <c r="U154" s="23">
        <f t="shared" si="24"/>
        <v>0.12221676132987526</v>
      </c>
      <c r="V154" s="23">
        <f t="shared" si="25"/>
        <v>0.11140791671732249</v>
      </c>
    </row>
    <row r="155" spans="1:22">
      <c r="A155" s="13" t="s">
        <v>79</v>
      </c>
      <c r="B155" s="11" t="s">
        <v>74</v>
      </c>
      <c r="C155" s="14">
        <v>1276217</v>
      </c>
      <c r="D155" s="14">
        <v>1440009</v>
      </c>
      <c r="E155" s="14">
        <v>1578553</v>
      </c>
      <c r="F155" s="14">
        <v>1655318</v>
      </c>
      <c r="G155" s="14">
        <v>2468068</v>
      </c>
      <c r="H155" s="14">
        <v>2319607</v>
      </c>
      <c r="I155" s="14">
        <v>2159988</v>
      </c>
      <c r="J155" s="14">
        <v>2150654</v>
      </c>
      <c r="K155" s="5">
        <v>172938</v>
      </c>
      <c r="L155" s="6">
        <v>212926</v>
      </c>
      <c r="M155" s="6">
        <v>328464</v>
      </c>
      <c r="N155" s="7">
        <v>303202</v>
      </c>
      <c r="O155" s="23">
        <f t="shared" si="18"/>
        <v>1.9338936873588113</v>
      </c>
      <c r="P155" s="23">
        <f t="shared" si="19"/>
        <v>1.6108281267686522</v>
      </c>
      <c r="Q155" s="23">
        <f t="shared" si="20"/>
        <v>1.3683341642630942</v>
      </c>
      <c r="R155" s="23">
        <f t="shared" si="21"/>
        <v>1.29923917942051</v>
      </c>
      <c r="S155" s="23">
        <f t="shared" si="22"/>
        <v>0.13550830305504472</v>
      </c>
      <c r="T155" s="23">
        <f t="shared" si="23"/>
        <v>0.14786435362556763</v>
      </c>
      <c r="U155" s="23">
        <f t="shared" si="24"/>
        <v>0.20807917124100364</v>
      </c>
      <c r="V155" s="23">
        <f t="shared" si="25"/>
        <v>0.18316843047680265</v>
      </c>
    </row>
    <row r="156" spans="1:22">
      <c r="A156" s="13" t="s">
        <v>79</v>
      </c>
      <c r="B156" s="11" t="s">
        <v>75</v>
      </c>
      <c r="C156" s="14">
        <v>522155</v>
      </c>
      <c r="D156" s="14">
        <v>574668</v>
      </c>
      <c r="E156" s="14">
        <v>633577</v>
      </c>
      <c r="F156" s="14">
        <v>636332</v>
      </c>
      <c r="G156" s="14">
        <v>934169</v>
      </c>
      <c r="H156" s="14">
        <v>990381</v>
      </c>
      <c r="I156" s="14">
        <v>1099899</v>
      </c>
      <c r="J156" s="14">
        <v>1022612</v>
      </c>
      <c r="K156" s="5">
        <v>65713</v>
      </c>
      <c r="L156" s="6">
        <v>50113</v>
      </c>
      <c r="M156" s="6">
        <v>112869</v>
      </c>
      <c r="N156" s="7">
        <v>108267</v>
      </c>
      <c r="O156" s="23">
        <f t="shared" si="18"/>
        <v>1.7890645497984314</v>
      </c>
      <c r="P156" s="23">
        <f t="shared" si="19"/>
        <v>1.7233968134644699</v>
      </c>
      <c r="Q156" s="23">
        <f t="shared" si="20"/>
        <v>1.7360147227566658</v>
      </c>
      <c r="R156" s="23">
        <f t="shared" si="21"/>
        <v>1.6070416072113298</v>
      </c>
      <c r="S156" s="23">
        <f t="shared" si="22"/>
        <v>0.12584960404477596</v>
      </c>
      <c r="T156" s="23">
        <f t="shared" si="23"/>
        <v>8.7203393959642786E-2</v>
      </c>
      <c r="U156" s="23">
        <f t="shared" si="24"/>
        <v>0.17814567132329615</v>
      </c>
      <c r="V156" s="23">
        <f t="shared" si="25"/>
        <v>0.17014231564654927</v>
      </c>
    </row>
    <row r="157" spans="1:22">
      <c r="A157" s="13" t="s">
        <v>79</v>
      </c>
      <c r="B157" s="11" t="s">
        <v>76</v>
      </c>
      <c r="C157" s="14">
        <v>385226</v>
      </c>
      <c r="D157" s="14">
        <v>411962</v>
      </c>
      <c r="E157" s="14">
        <v>419427</v>
      </c>
      <c r="F157" s="14">
        <v>492605</v>
      </c>
      <c r="G157" s="14">
        <v>125208</v>
      </c>
      <c r="H157" s="14">
        <v>94630</v>
      </c>
      <c r="I157" s="14">
        <v>104485</v>
      </c>
      <c r="J157" s="14">
        <v>116620</v>
      </c>
      <c r="K157" s="5">
        <v>26106</v>
      </c>
      <c r="L157" s="6">
        <v>51220</v>
      </c>
      <c r="M157" s="6">
        <v>22713</v>
      </c>
      <c r="N157" s="7">
        <v>53125</v>
      </c>
      <c r="O157" s="23">
        <f t="shared" si="18"/>
        <v>0.32502479064237616</v>
      </c>
      <c r="P157" s="23">
        <f t="shared" si="19"/>
        <v>0.22970565246309124</v>
      </c>
      <c r="Q157" s="23">
        <f t="shared" si="20"/>
        <v>0.24911367174740778</v>
      </c>
      <c r="R157" s="23">
        <f t="shared" si="21"/>
        <v>0.23674140538565383</v>
      </c>
      <c r="S157" s="23">
        <f t="shared" si="22"/>
        <v>6.7768011504934764E-2</v>
      </c>
      <c r="T157" s="23">
        <f t="shared" si="23"/>
        <v>0.12433185585078235</v>
      </c>
      <c r="U157" s="23">
        <f t="shared" si="24"/>
        <v>5.415245084365098E-2</v>
      </c>
      <c r="V157" s="23">
        <f t="shared" si="25"/>
        <v>0.10784502796358136</v>
      </c>
    </row>
    <row r="158" spans="1:22">
      <c r="A158" s="13" t="s">
        <v>79</v>
      </c>
      <c r="B158" s="11" t="s">
        <v>77</v>
      </c>
      <c r="C158" s="14">
        <v>754107</v>
      </c>
      <c r="D158" s="14">
        <v>806021</v>
      </c>
      <c r="E158" s="14">
        <v>839159</v>
      </c>
      <c r="F158" s="14">
        <v>923316</v>
      </c>
      <c r="G158" s="14">
        <v>760624</v>
      </c>
      <c r="H158" s="14">
        <v>743265</v>
      </c>
      <c r="I158" s="14">
        <v>753769</v>
      </c>
      <c r="J158" s="14">
        <v>742855</v>
      </c>
      <c r="K158" s="5">
        <v>35364</v>
      </c>
      <c r="L158" s="6">
        <v>68761</v>
      </c>
      <c r="M158" s="6">
        <v>100272</v>
      </c>
      <c r="N158" s="7">
        <v>167767</v>
      </c>
      <c r="O158" s="23">
        <f t="shared" si="18"/>
        <v>1.0086420096882802</v>
      </c>
      <c r="P158" s="23">
        <f t="shared" si="19"/>
        <v>0.92214098640109876</v>
      </c>
      <c r="Q158" s="23">
        <f t="shared" si="20"/>
        <v>0.89824336031669805</v>
      </c>
      <c r="R158" s="23">
        <f t="shared" si="21"/>
        <v>0.80455120457134932</v>
      </c>
      <c r="S158" s="23">
        <f t="shared" si="22"/>
        <v>4.6895201874535046E-2</v>
      </c>
      <c r="T158" s="23">
        <f t="shared" si="23"/>
        <v>8.5309191695998002E-2</v>
      </c>
      <c r="U158" s="23">
        <f t="shared" si="24"/>
        <v>0.1194910618845773</v>
      </c>
      <c r="V158" s="23">
        <f t="shared" si="25"/>
        <v>0.18170052289790278</v>
      </c>
    </row>
    <row r="159" spans="1:22">
      <c r="A159" s="13" t="s">
        <v>79</v>
      </c>
      <c r="B159" s="11" t="s">
        <v>78</v>
      </c>
      <c r="C159" s="14">
        <v>399575</v>
      </c>
      <c r="D159" s="14">
        <v>431009</v>
      </c>
      <c r="E159" s="14">
        <v>484681</v>
      </c>
      <c r="F159" s="14">
        <v>484725</v>
      </c>
      <c r="G159" s="14">
        <v>138950</v>
      </c>
      <c r="H159" s="14">
        <v>143662</v>
      </c>
      <c r="I159" s="14">
        <v>130316</v>
      </c>
      <c r="J159" s="14">
        <v>140627</v>
      </c>
      <c r="K159" s="5">
        <v>50250</v>
      </c>
      <c r="L159" s="6">
        <v>43886</v>
      </c>
      <c r="M159" s="6">
        <v>37085</v>
      </c>
      <c r="N159" s="7">
        <v>30833</v>
      </c>
      <c r="O159" s="23">
        <f t="shared" si="18"/>
        <v>0.34774447850841517</v>
      </c>
      <c r="P159" s="23">
        <f t="shared" si="19"/>
        <v>0.33331554561505677</v>
      </c>
      <c r="Q159" s="23">
        <f t="shared" si="20"/>
        <v>0.26886962765200206</v>
      </c>
      <c r="R159" s="23">
        <f t="shared" si="21"/>
        <v>0.29011707669297027</v>
      </c>
      <c r="S159" s="23">
        <f t="shared" si="22"/>
        <v>0.12575861853219045</v>
      </c>
      <c r="T159" s="23">
        <f t="shared" si="23"/>
        <v>0.10182153968942644</v>
      </c>
      <c r="U159" s="23">
        <f t="shared" si="24"/>
        <v>7.6514243388950673E-2</v>
      </c>
      <c r="V159" s="23">
        <f t="shared" si="25"/>
        <v>6.3609262984166276E-2</v>
      </c>
    </row>
    <row r="160" spans="1:22">
      <c r="A160" s="16" t="s">
        <v>79</v>
      </c>
      <c r="B160" s="18" t="s">
        <v>83</v>
      </c>
      <c r="C160" s="15">
        <v>229563324</v>
      </c>
      <c r="D160" s="15">
        <v>255413880.71283436</v>
      </c>
      <c r="E160" s="15">
        <v>278562926.46000004</v>
      </c>
      <c r="F160" s="15">
        <v>299575472</v>
      </c>
      <c r="G160" s="15">
        <v>585911087</v>
      </c>
      <c r="H160" s="15">
        <v>589537053.45010376</v>
      </c>
      <c r="I160" s="15">
        <v>593238972.84200001</v>
      </c>
      <c r="J160" s="15">
        <v>549957350</v>
      </c>
      <c r="K160" s="19">
        <v>31182595</v>
      </c>
      <c r="L160" s="20">
        <v>44304290.542409897</v>
      </c>
      <c r="M160" s="20">
        <v>51369081.193000004</v>
      </c>
      <c r="N160" s="21">
        <v>53352802</v>
      </c>
      <c r="O160" s="24">
        <f t="shared" si="18"/>
        <v>2.5522852552875563</v>
      </c>
      <c r="P160" s="24">
        <f t="shared" si="19"/>
        <v>2.3081637215830453</v>
      </c>
      <c r="Q160" s="24">
        <f t="shared" si="20"/>
        <v>2.129640797434635</v>
      </c>
      <c r="R160" s="24">
        <f t="shared" si="21"/>
        <v>1.8357889794128406</v>
      </c>
      <c r="S160" s="24">
        <f t="shared" si="22"/>
        <v>0.13583439399927838</v>
      </c>
      <c r="T160" s="24">
        <f t="shared" si="23"/>
        <v>0.17346077832090054</v>
      </c>
      <c r="U160" s="24">
        <f t="shared" si="24"/>
        <v>0.18440745811297432</v>
      </c>
      <c r="V160" s="24">
        <f t="shared" si="25"/>
        <v>0.1780946939474404</v>
      </c>
    </row>
    <row r="161" spans="1:22">
      <c r="A161" s="16" t="s">
        <v>80</v>
      </c>
      <c r="B161" s="17" t="s">
        <v>86</v>
      </c>
      <c r="C161" s="22">
        <v>141006392</v>
      </c>
      <c r="D161" s="22">
        <v>159300153</v>
      </c>
      <c r="E161" s="22">
        <v>175790817</v>
      </c>
      <c r="F161" s="22">
        <v>190078087</v>
      </c>
      <c r="G161" s="22">
        <v>417025725</v>
      </c>
      <c r="H161" s="22">
        <v>424108427</v>
      </c>
      <c r="I161" s="22">
        <v>430058169</v>
      </c>
      <c r="J161" s="22">
        <v>390574841</v>
      </c>
      <c r="K161" s="22">
        <v>21457154</v>
      </c>
      <c r="L161" s="22">
        <v>33152774</v>
      </c>
      <c r="M161" s="22">
        <v>37537348</v>
      </c>
      <c r="N161" s="22">
        <v>37529299</v>
      </c>
      <c r="O161" s="24">
        <f t="shared" si="18"/>
        <v>2.9574951822042221</v>
      </c>
      <c r="P161" s="24">
        <f t="shared" si="19"/>
        <v>2.6623227850885995</v>
      </c>
      <c r="Q161" s="24">
        <f t="shared" si="20"/>
        <v>2.4464199913241202</v>
      </c>
      <c r="R161" s="24">
        <f t="shared" si="21"/>
        <v>2.0548125623760094</v>
      </c>
      <c r="S161" s="24">
        <f t="shared" si="22"/>
        <v>0.15217149872184518</v>
      </c>
      <c r="T161" s="24">
        <f t="shared" si="23"/>
        <v>0.20811514223718292</v>
      </c>
      <c r="U161" s="24">
        <f t="shared" si="24"/>
        <v>0.21353418022967605</v>
      </c>
      <c r="V161" s="24">
        <f t="shared" si="25"/>
        <v>0.19744148098460187</v>
      </c>
    </row>
    <row r="162" spans="1:22">
      <c r="A162" s="16" t="s">
        <v>80</v>
      </c>
      <c r="B162" s="17" t="s">
        <v>87</v>
      </c>
      <c r="C162" s="22">
        <v>16074235</v>
      </c>
      <c r="D162" s="22">
        <v>17764412</v>
      </c>
      <c r="E162" s="22">
        <v>19239486</v>
      </c>
      <c r="F162" s="22">
        <v>20456214</v>
      </c>
      <c r="G162" s="22">
        <v>55088546</v>
      </c>
      <c r="H162" s="22">
        <v>50277416</v>
      </c>
      <c r="I162" s="22">
        <v>46083668</v>
      </c>
      <c r="J162" s="22">
        <v>47123010</v>
      </c>
      <c r="K162" s="22">
        <v>892447</v>
      </c>
      <c r="L162" s="22">
        <v>2157850</v>
      </c>
      <c r="M162" s="22">
        <v>2340489</v>
      </c>
      <c r="N162" s="22">
        <v>2888979</v>
      </c>
      <c r="O162" s="24">
        <f t="shared" si="18"/>
        <v>3.4271332974788535</v>
      </c>
      <c r="P162" s="24">
        <f t="shared" si="19"/>
        <v>2.8302324895414497</v>
      </c>
      <c r="Q162" s="24">
        <f t="shared" si="20"/>
        <v>2.3952650294295803</v>
      </c>
      <c r="R162" s="24">
        <f t="shared" si="21"/>
        <v>2.3036036873685424</v>
      </c>
      <c r="S162" s="24">
        <f t="shared" si="22"/>
        <v>5.5520340470324094E-2</v>
      </c>
      <c r="T162" s="24">
        <f t="shared" si="23"/>
        <v>0.12147038697368649</v>
      </c>
      <c r="U162" s="24">
        <f t="shared" si="24"/>
        <v>0.12165028733096092</v>
      </c>
      <c r="V162" s="24">
        <f t="shared" si="25"/>
        <v>0.14122745293923891</v>
      </c>
    </row>
    <row r="163" spans="1:22">
      <c r="A163" s="16" t="s">
        <v>80</v>
      </c>
      <c r="B163" s="17" t="s">
        <v>88</v>
      </c>
      <c r="C163" s="22">
        <v>10646677</v>
      </c>
      <c r="D163" s="22">
        <v>11652644.384428978</v>
      </c>
      <c r="E163" s="22">
        <v>12410230</v>
      </c>
      <c r="F163" s="22">
        <v>13126187</v>
      </c>
      <c r="G163" s="22">
        <v>15421833</v>
      </c>
      <c r="H163" s="22">
        <v>16157502.642578125</v>
      </c>
      <c r="I163" s="22">
        <v>16614841</v>
      </c>
      <c r="J163" s="22">
        <v>16437923</v>
      </c>
      <c r="K163" s="22">
        <v>1397413</v>
      </c>
      <c r="L163" s="22">
        <v>1301209.1245727539</v>
      </c>
      <c r="M163" s="22">
        <v>1328301</v>
      </c>
      <c r="N163" s="22">
        <v>1494765</v>
      </c>
      <c r="O163" s="24">
        <f t="shared" si="18"/>
        <v>1.4485113993784164</v>
      </c>
      <c r="P163" s="24">
        <f t="shared" si="19"/>
        <v>1.3865953606349501</v>
      </c>
      <c r="Q163" s="24">
        <f t="shared" si="20"/>
        <v>1.3388020205910769</v>
      </c>
      <c r="R163" s="24">
        <f t="shared" si="21"/>
        <v>1.2522999253324671</v>
      </c>
      <c r="S163" s="24">
        <f t="shared" si="22"/>
        <v>0.13125344180160628</v>
      </c>
      <c r="T163" s="24">
        <f t="shared" si="23"/>
        <v>0.11166642365843707</v>
      </c>
      <c r="U163" s="24">
        <f t="shared" si="24"/>
        <v>0.10703274637134041</v>
      </c>
      <c r="V163" s="24">
        <f t="shared" si="25"/>
        <v>0.11387655836382644</v>
      </c>
    </row>
    <row r="164" spans="1:22">
      <c r="A164" s="16" t="s">
        <v>80</v>
      </c>
      <c r="B164" s="17" t="s">
        <v>89</v>
      </c>
      <c r="C164" s="22">
        <v>5343783</v>
      </c>
      <c r="D164" s="22">
        <v>5820285</v>
      </c>
      <c r="E164" s="22">
        <v>6270857</v>
      </c>
      <c r="F164" s="22">
        <v>6831623</v>
      </c>
      <c r="G164" s="22">
        <v>8382811</v>
      </c>
      <c r="H164" s="22">
        <v>8617848</v>
      </c>
      <c r="I164" s="22">
        <v>8514045</v>
      </c>
      <c r="J164" s="22">
        <v>8665956</v>
      </c>
      <c r="K164" s="22">
        <v>158036</v>
      </c>
      <c r="L164" s="22">
        <v>252870</v>
      </c>
      <c r="M164" s="22">
        <v>796146</v>
      </c>
      <c r="N164" s="22">
        <v>1027855</v>
      </c>
      <c r="O164" s="24">
        <f t="shared" si="18"/>
        <v>1.568703482158613</v>
      </c>
      <c r="P164" s="24">
        <f t="shared" si="19"/>
        <v>1.48065739048861</v>
      </c>
      <c r="Q164" s="24">
        <f t="shared" si="20"/>
        <v>1.3577163376552839</v>
      </c>
      <c r="R164" s="24">
        <f t="shared" si="21"/>
        <v>1.2685061807421165</v>
      </c>
      <c r="S164" s="24">
        <f t="shared" si="22"/>
        <v>2.9573805672872568E-2</v>
      </c>
      <c r="T164" s="24">
        <f t="shared" si="23"/>
        <v>4.3446326081970216E-2</v>
      </c>
      <c r="U164" s="24">
        <f t="shared" si="24"/>
        <v>0.12695968031163843</v>
      </c>
      <c r="V164" s="24">
        <f t="shared" si="25"/>
        <v>0.15045546277948885</v>
      </c>
    </row>
    <row r="165" spans="1:22">
      <c r="A165" s="16" t="s">
        <v>80</v>
      </c>
      <c r="B165" s="17" t="s">
        <v>90</v>
      </c>
      <c r="C165" s="22">
        <v>5715143</v>
      </c>
      <c r="D165" s="22">
        <v>5957493.3383789063</v>
      </c>
      <c r="E165" s="22">
        <v>6300010.46</v>
      </c>
      <c r="F165" s="22">
        <v>6807866</v>
      </c>
      <c r="G165" s="22">
        <v>7175846</v>
      </c>
      <c r="H165" s="22">
        <v>7500730.5588378906</v>
      </c>
      <c r="I165" s="22">
        <v>7701805.8420000002</v>
      </c>
      <c r="J165" s="22">
        <v>8036615</v>
      </c>
      <c r="K165" s="22">
        <v>318208</v>
      </c>
      <c r="L165" s="22">
        <v>317842.05394554138</v>
      </c>
      <c r="M165" s="22">
        <v>468463.19299999997</v>
      </c>
      <c r="N165" s="22">
        <v>935185</v>
      </c>
      <c r="O165" s="24">
        <f t="shared" si="18"/>
        <v>1.2555846809082467</v>
      </c>
      <c r="P165" s="24">
        <f t="shared" si="19"/>
        <v>1.2590413673679264</v>
      </c>
      <c r="Q165" s="24">
        <f t="shared" si="20"/>
        <v>1.222506834060082</v>
      </c>
      <c r="R165" s="24">
        <f t="shared" si="21"/>
        <v>1.1804895983557844</v>
      </c>
      <c r="S165" s="24">
        <f t="shared" si="22"/>
        <v>5.5678046901013675E-2</v>
      </c>
      <c r="T165" s="24">
        <f t="shared" si="23"/>
        <v>5.3351642359037769E-2</v>
      </c>
      <c r="U165" s="24">
        <f t="shared" si="24"/>
        <v>7.4359113524392464E-2</v>
      </c>
      <c r="V165" s="24">
        <f t="shared" si="25"/>
        <v>0.13736830307764578</v>
      </c>
    </row>
    <row r="166" spans="1:22">
      <c r="A166" s="16" t="s">
        <v>80</v>
      </c>
      <c r="B166" s="17" t="s">
        <v>91</v>
      </c>
      <c r="C166" s="22">
        <v>24200969</v>
      </c>
      <c r="D166" s="22">
        <v>25181268.325138092</v>
      </c>
      <c r="E166" s="22">
        <v>27056778</v>
      </c>
      <c r="F166" s="22">
        <v>28864847</v>
      </c>
      <c r="G166" s="22">
        <v>33815436</v>
      </c>
      <c r="H166" s="22">
        <v>33909369.248687744</v>
      </c>
      <c r="I166" s="22">
        <v>35583247</v>
      </c>
      <c r="J166" s="22">
        <v>34331012</v>
      </c>
      <c r="K166" s="22">
        <v>3140982</v>
      </c>
      <c r="L166" s="22">
        <v>2685740.3638916016</v>
      </c>
      <c r="M166" s="22">
        <v>3278976</v>
      </c>
      <c r="N166" s="22">
        <v>3773211</v>
      </c>
      <c r="O166" s="24">
        <f t="shared" si="18"/>
        <v>1.3972761173323267</v>
      </c>
      <c r="P166" s="24">
        <f t="shared" si="19"/>
        <v>1.3466108541814996</v>
      </c>
      <c r="Q166" s="24">
        <f t="shared" si="20"/>
        <v>1.3151324596003264</v>
      </c>
      <c r="R166" s="24">
        <f t="shared" si="21"/>
        <v>1.1893710020357982</v>
      </c>
      <c r="S166" s="24">
        <f t="shared" si="22"/>
        <v>0.12978744776707082</v>
      </c>
      <c r="T166" s="24">
        <f t="shared" si="23"/>
        <v>0.10665627835792792</v>
      </c>
      <c r="U166" s="24">
        <f t="shared" si="24"/>
        <v>0.12118870916559245</v>
      </c>
      <c r="V166" s="24">
        <f t="shared" si="25"/>
        <v>0.13071993764595391</v>
      </c>
    </row>
    <row r="167" spans="1:22">
      <c r="A167" s="16" t="s">
        <v>80</v>
      </c>
      <c r="B167" s="17" t="s">
        <v>92</v>
      </c>
      <c r="C167" s="22">
        <v>8736848</v>
      </c>
      <c r="D167" s="22">
        <v>9634006.664888382</v>
      </c>
      <c r="E167" s="22">
        <v>10146564</v>
      </c>
      <c r="F167" s="22">
        <v>10906476</v>
      </c>
      <c r="G167" s="22">
        <v>21477790</v>
      </c>
      <c r="H167" s="22">
        <v>21593426</v>
      </c>
      <c r="I167" s="22">
        <v>21145609</v>
      </c>
      <c r="J167" s="22">
        <v>20550481</v>
      </c>
      <c r="K167" s="22">
        <v>1310143</v>
      </c>
      <c r="L167" s="22">
        <v>1506850</v>
      </c>
      <c r="M167" s="22">
        <v>2134264</v>
      </c>
      <c r="N167" s="22">
        <v>2143365</v>
      </c>
      <c r="O167" s="24">
        <f t="shared" si="18"/>
        <v>2.4582996064484584</v>
      </c>
      <c r="P167" s="24">
        <f t="shared" si="19"/>
        <v>2.2413754475277994</v>
      </c>
      <c r="Q167" s="24">
        <f t="shared" si="20"/>
        <v>2.0840167173833426</v>
      </c>
      <c r="R167" s="24">
        <f t="shared" si="21"/>
        <v>1.8842457453718322</v>
      </c>
      <c r="S167" s="24">
        <f t="shared" si="22"/>
        <v>0.14995602533087449</v>
      </c>
      <c r="T167" s="24">
        <f t="shared" si="23"/>
        <v>0.15640948282626688</v>
      </c>
      <c r="U167" s="24">
        <f t="shared" si="24"/>
        <v>0.21034352121565489</v>
      </c>
      <c r="V167" s="24">
        <f t="shared" si="25"/>
        <v>0.19652223137886152</v>
      </c>
    </row>
    <row r="168" spans="1:22">
      <c r="A168" s="16" t="s">
        <v>80</v>
      </c>
      <c r="B168" s="17" t="s">
        <v>93</v>
      </c>
      <c r="C168" s="22">
        <v>17839277</v>
      </c>
      <c r="D168" s="22">
        <v>20103618</v>
      </c>
      <c r="E168" s="22">
        <v>21348184</v>
      </c>
      <c r="F168" s="22">
        <v>22504172</v>
      </c>
      <c r="G168" s="22">
        <v>27523100</v>
      </c>
      <c r="H168" s="22">
        <v>27372334</v>
      </c>
      <c r="I168" s="22">
        <v>27537588</v>
      </c>
      <c r="J168" s="22">
        <v>24237512</v>
      </c>
      <c r="K168" s="22">
        <v>2508212</v>
      </c>
      <c r="L168" s="22">
        <v>2929155</v>
      </c>
      <c r="M168" s="22">
        <v>3485094</v>
      </c>
      <c r="N168" s="22">
        <v>3560143</v>
      </c>
      <c r="O168" s="24">
        <f t="shared" si="18"/>
        <v>1.5428371900946434</v>
      </c>
      <c r="P168" s="24">
        <f t="shared" si="19"/>
        <v>1.3615625804270655</v>
      </c>
      <c r="Q168" s="24">
        <f t="shared" si="20"/>
        <v>1.289926487423942</v>
      </c>
      <c r="R168" s="24">
        <f t="shared" si="21"/>
        <v>1.0770230515479531</v>
      </c>
      <c r="S168" s="24">
        <f t="shared" si="22"/>
        <v>0.1406005411542183</v>
      </c>
      <c r="T168" s="24">
        <f t="shared" si="23"/>
        <v>0.1457028779595792</v>
      </c>
      <c r="U168" s="24">
        <f t="shared" si="24"/>
        <v>0.16325013874716462</v>
      </c>
      <c r="V168" s="24">
        <f t="shared" si="25"/>
        <v>0.15819924412237873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"/>
  <sheetViews>
    <sheetView topLeftCell="B1" workbookViewId="0">
      <selection activeCell="R15" sqref="R15:R16"/>
    </sheetView>
  </sheetViews>
  <sheetFormatPr defaultRowHeight="13.8"/>
  <cols>
    <col min="3" max="3" width="22.796875" customWidth="1"/>
  </cols>
  <sheetData>
    <row r="1" spans="1:21">
      <c r="D1" s="4" t="s">
        <v>85</v>
      </c>
      <c r="H1" s="4" t="s">
        <v>96</v>
      </c>
    </row>
    <row r="2" spans="1:21">
      <c r="A2" s="25" t="s">
        <v>94</v>
      </c>
      <c r="B2" s="25" t="s">
        <v>97</v>
      </c>
      <c r="C2" s="26" t="s">
        <v>0</v>
      </c>
      <c r="D2" s="26" t="s">
        <v>4</v>
      </c>
      <c r="E2" s="27" t="s">
        <v>3</v>
      </c>
      <c r="F2" s="27" t="s">
        <v>2</v>
      </c>
      <c r="G2" s="28" t="s">
        <v>1</v>
      </c>
      <c r="H2" s="26" t="s">
        <v>4</v>
      </c>
      <c r="I2" s="27" t="s">
        <v>3</v>
      </c>
      <c r="J2" s="27" t="s">
        <v>2</v>
      </c>
      <c r="K2" s="28" t="s">
        <v>1</v>
      </c>
      <c r="L2" s="16"/>
      <c r="Q2" s="29" t="s">
        <v>85</v>
      </c>
      <c r="R2" s="4" t="s">
        <v>96</v>
      </c>
    </row>
    <row r="3" spans="1:21">
      <c r="A3" s="25"/>
      <c r="B3" s="36">
        <v>1</v>
      </c>
      <c r="C3" s="27"/>
      <c r="D3" s="16"/>
      <c r="E3" s="16"/>
      <c r="F3" s="16"/>
      <c r="G3" s="16"/>
      <c r="H3" s="16"/>
      <c r="I3" s="16"/>
      <c r="J3" s="16"/>
      <c r="K3" s="16"/>
      <c r="L3" s="16"/>
      <c r="M3" t="s">
        <v>172</v>
      </c>
      <c r="N3" t="s">
        <v>173</v>
      </c>
      <c r="O3" t="s">
        <v>97</v>
      </c>
      <c r="R3" s="29"/>
      <c r="S3" s="17"/>
    </row>
    <row r="4" spans="1:21">
      <c r="A4" s="31" t="s">
        <v>80</v>
      </c>
      <c r="B4" s="31">
        <v>2</v>
      </c>
      <c r="C4" s="34" t="s">
        <v>83</v>
      </c>
      <c r="D4" s="33">
        <v>1.1699306236068769</v>
      </c>
      <c r="E4" s="33">
        <v>1.2855147361868791</v>
      </c>
      <c r="F4" s="33">
        <v>1.354381679472584</v>
      </c>
      <c r="G4" s="33">
        <v>1.463675531457459</v>
      </c>
      <c r="H4" s="33">
        <v>9.7110643665112364E-2</v>
      </c>
      <c r="I4" s="33">
        <v>0.10157121855685085</v>
      </c>
      <c r="J4" s="33">
        <v>9.1770764959011722E-2</v>
      </c>
      <c r="K4" s="33">
        <v>7.1164071805189355E-2</v>
      </c>
      <c r="L4" s="33"/>
      <c r="M4">
        <v>2</v>
      </c>
      <c r="N4">
        <f t="shared" ref="N4:N16" si="0">M4+$U$9</f>
        <v>86</v>
      </c>
      <c r="O4">
        <f t="shared" ref="O4:O16" si="1">INDEX($B$3:$B$170,N4)</f>
        <v>2</v>
      </c>
      <c r="P4" t="str">
        <f t="shared" ref="P4:P16" si="2">INDEX($C$3:$C$170,N4)</f>
        <v>Landið allt</v>
      </c>
      <c r="Q4" s="30">
        <f t="shared" ref="Q4:Q11" si="3">IF($U$8=1,VLOOKUP($O4,$B$4:$K$86,$U$10+2,FALSE),VLOOKUP($O4,$B$88:$K$170,$U$10+2,FALSE))</f>
        <v>1.8357889794128406</v>
      </c>
      <c r="R4" s="30">
        <f t="shared" ref="R4:R11" si="4">IF($U$8=1,VLOOKUP($O4,$B$4:$K$86,$U$10+6,FALSE),VLOOKUP($O4,$B$88:$K$170,$U$10+6,FALSE))</f>
        <v>0.1780946939474404</v>
      </c>
      <c r="S4" s="30"/>
    </row>
    <row r="5" spans="1:21">
      <c r="A5" s="31" t="s">
        <v>80</v>
      </c>
      <c r="B5" s="31">
        <v>3</v>
      </c>
      <c r="C5" s="32" t="s">
        <v>86</v>
      </c>
      <c r="D5" s="33">
        <v>1.089972893700546</v>
      </c>
      <c r="E5" s="33">
        <v>1.1913617191487236</v>
      </c>
      <c r="F5" s="33">
        <v>1.2322172964630302</v>
      </c>
      <c r="G5" s="33">
        <v>1.2910466008321444</v>
      </c>
      <c r="H5" s="33">
        <v>9.4284466501569977E-2</v>
      </c>
      <c r="I5" s="33">
        <v>0.10672733593256237</v>
      </c>
      <c r="J5" s="33">
        <v>0.10498780464095127</v>
      </c>
      <c r="K5" s="33">
        <v>7.7714919012759162E-2</v>
      </c>
      <c r="L5" s="33"/>
      <c r="M5">
        <v>1</v>
      </c>
      <c r="N5">
        <f t="shared" si="0"/>
        <v>85</v>
      </c>
      <c r="O5">
        <f t="shared" si="1"/>
        <v>1</v>
      </c>
      <c r="P5">
        <f t="shared" si="2"/>
        <v>0</v>
      </c>
      <c r="Q5" s="30" t="e">
        <f t="shared" si="3"/>
        <v>#N/A</v>
      </c>
      <c r="R5" s="30" t="e">
        <f t="shared" si="4"/>
        <v>#N/A</v>
      </c>
      <c r="S5" s="30"/>
    </row>
    <row r="6" spans="1:21">
      <c r="A6" s="31" t="s">
        <v>80</v>
      </c>
      <c r="B6" s="35">
        <v>4</v>
      </c>
      <c r="C6" s="32" t="s">
        <v>175</v>
      </c>
      <c r="D6" s="33">
        <v>2.0624856148678901</v>
      </c>
      <c r="E6" s="33">
        <v>2.1637844152342511</v>
      </c>
      <c r="F6" s="33">
        <v>2.6851486388260093</v>
      </c>
      <c r="G6" s="33">
        <v>3.4124629570207063</v>
      </c>
      <c r="H6" s="33">
        <v>7.128151185015795E-2</v>
      </c>
      <c r="I6" s="33">
        <v>7.5529557652254317E-2</v>
      </c>
      <c r="J6" s="33">
        <v>6.287840518542781E-2</v>
      </c>
      <c r="K6" s="33">
        <v>-2.8845790857625734E-2</v>
      </c>
      <c r="L6" s="33"/>
      <c r="M6">
        <v>1</v>
      </c>
      <c r="N6">
        <f t="shared" si="0"/>
        <v>85</v>
      </c>
      <c r="O6">
        <f t="shared" si="1"/>
        <v>1</v>
      </c>
      <c r="P6">
        <f t="shared" si="2"/>
        <v>0</v>
      </c>
      <c r="Q6" s="30" t="e">
        <f t="shared" si="3"/>
        <v>#N/A</v>
      </c>
      <c r="R6" s="30" t="e">
        <f t="shared" si="4"/>
        <v>#N/A</v>
      </c>
      <c r="S6" s="30"/>
    </row>
    <row r="7" spans="1:21">
      <c r="A7" s="31" t="s">
        <v>80</v>
      </c>
      <c r="B7" s="35">
        <v>5</v>
      </c>
      <c r="C7" s="32" t="s">
        <v>88</v>
      </c>
      <c r="D7" s="33">
        <v>1.0721284809651437</v>
      </c>
      <c r="E7" s="33">
        <v>1.1574314684754941</v>
      </c>
      <c r="F7" s="33">
        <v>1.2319427726136951</v>
      </c>
      <c r="G7" s="33">
        <v>1.3140526031477395</v>
      </c>
      <c r="H7" s="33">
        <v>0.1158753396311354</v>
      </c>
      <c r="I7" s="33">
        <v>0.10193986661830209</v>
      </c>
      <c r="J7" s="33">
        <v>0.1007664052216823</v>
      </c>
      <c r="K7" s="33">
        <v>0.12194080148312927</v>
      </c>
      <c r="L7" s="33"/>
      <c r="M7">
        <v>1</v>
      </c>
      <c r="N7">
        <f t="shared" si="0"/>
        <v>85</v>
      </c>
      <c r="O7">
        <f t="shared" si="1"/>
        <v>1</v>
      </c>
      <c r="P7">
        <f t="shared" si="2"/>
        <v>0</v>
      </c>
      <c r="Q7" s="30" t="e">
        <f t="shared" si="3"/>
        <v>#N/A</v>
      </c>
      <c r="R7" s="30" t="e">
        <f t="shared" si="4"/>
        <v>#N/A</v>
      </c>
    </row>
    <row r="8" spans="1:21">
      <c r="A8" s="31" t="s">
        <v>80</v>
      </c>
      <c r="B8" s="35">
        <v>6</v>
      </c>
      <c r="C8" s="32" t="s">
        <v>89</v>
      </c>
      <c r="D8" s="33">
        <v>1.032283692966903</v>
      </c>
      <c r="E8" s="33">
        <v>1.0699038660086062</v>
      </c>
      <c r="F8" s="33">
        <v>1.1583117573277133</v>
      </c>
      <c r="G8" s="33">
        <v>1.256303203706465</v>
      </c>
      <c r="H8" s="33">
        <v>0.10449164349570017</v>
      </c>
      <c r="I8" s="33">
        <v>8.414866276167518E-2</v>
      </c>
      <c r="J8" s="33">
        <v>2.0426207227600988E-2</v>
      </c>
      <c r="K8" s="33">
        <v>2.3746017906022027E-3</v>
      </c>
      <c r="L8" s="33"/>
      <c r="M8">
        <v>1</v>
      </c>
      <c r="N8">
        <f t="shared" si="0"/>
        <v>85</v>
      </c>
      <c r="O8">
        <f t="shared" si="1"/>
        <v>1</v>
      </c>
      <c r="P8">
        <f t="shared" si="2"/>
        <v>0</v>
      </c>
      <c r="Q8" s="30" t="e">
        <f t="shared" si="3"/>
        <v>#N/A</v>
      </c>
      <c r="R8" s="30" t="e">
        <f t="shared" si="4"/>
        <v>#N/A</v>
      </c>
      <c r="T8" s="37" t="s">
        <v>94</v>
      </c>
      <c r="U8">
        <v>2</v>
      </c>
    </row>
    <row r="9" spans="1:21">
      <c r="A9" s="31" t="s">
        <v>80</v>
      </c>
      <c r="B9" s="35">
        <v>7</v>
      </c>
      <c r="C9" s="32" t="s">
        <v>90</v>
      </c>
      <c r="D9" s="33">
        <v>0.95501769280509197</v>
      </c>
      <c r="E9" s="33">
        <v>0.91636783958152701</v>
      </c>
      <c r="F9" s="33">
        <v>0.92920590419459359</v>
      </c>
      <c r="G9" s="33">
        <v>0.90215424846338643</v>
      </c>
      <c r="H9" s="33">
        <v>8.1073305404460921E-2</v>
      </c>
      <c r="I9" s="33">
        <v>3.0058124109201102E-2</v>
      </c>
      <c r="J9" s="33">
        <v>1.4108477147572275E-2</v>
      </c>
      <c r="K9" s="33">
        <v>1.6970134171287208E-2</v>
      </c>
      <c r="L9" s="33"/>
      <c r="M9">
        <v>1</v>
      </c>
      <c r="N9">
        <f t="shared" si="0"/>
        <v>85</v>
      </c>
      <c r="O9">
        <f t="shared" si="1"/>
        <v>1</v>
      </c>
      <c r="P9">
        <f t="shared" si="2"/>
        <v>0</v>
      </c>
      <c r="Q9" s="30" t="e">
        <f t="shared" si="3"/>
        <v>#N/A</v>
      </c>
      <c r="R9" s="30" t="e">
        <f t="shared" si="4"/>
        <v>#N/A</v>
      </c>
      <c r="T9" s="37" t="s">
        <v>174</v>
      </c>
      <c r="U9">
        <f>IF(U8=1,0,84)</f>
        <v>84</v>
      </c>
    </row>
    <row r="10" spans="1:21">
      <c r="A10" s="31" t="s">
        <v>80</v>
      </c>
      <c r="B10" s="35">
        <v>8</v>
      </c>
      <c r="C10" s="32" t="s">
        <v>91</v>
      </c>
      <c r="D10" s="33">
        <v>1.0432653983789635</v>
      </c>
      <c r="E10" s="33">
        <v>1.2276892106061277</v>
      </c>
      <c r="F10" s="33">
        <v>1.1888275631133636</v>
      </c>
      <c r="G10" s="33">
        <v>1.2052813016728223</v>
      </c>
      <c r="H10" s="33">
        <v>8.6507496237927556E-2</v>
      </c>
      <c r="I10" s="33">
        <v>7.4027095407636329E-2</v>
      </c>
      <c r="J10" s="33">
        <v>5.3248620133228772E-2</v>
      </c>
      <c r="K10" s="33">
        <v>7.5915796239064914E-2</v>
      </c>
      <c r="L10" s="33"/>
      <c r="M10">
        <v>1</v>
      </c>
      <c r="N10">
        <f t="shared" si="0"/>
        <v>85</v>
      </c>
      <c r="O10">
        <f t="shared" si="1"/>
        <v>1</v>
      </c>
      <c r="P10">
        <f t="shared" si="2"/>
        <v>0</v>
      </c>
      <c r="Q10" s="30" t="e">
        <f t="shared" si="3"/>
        <v>#N/A</v>
      </c>
      <c r="R10" s="30" t="e">
        <f t="shared" si="4"/>
        <v>#N/A</v>
      </c>
      <c r="T10" s="37" t="s">
        <v>95</v>
      </c>
      <c r="U10">
        <v>1</v>
      </c>
    </row>
    <row r="11" spans="1:21">
      <c r="A11" s="31" t="s">
        <v>80</v>
      </c>
      <c r="B11" s="35">
        <v>9</v>
      </c>
      <c r="C11" s="32" t="s">
        <v>92</v>
      </c>
      <c r="D11" s="33">
        <v>1.8728450326728228</v>
      </c>
      <c r="E11" s="33">
        <v>2.0752484312312265</v>
      </c>
      <c r="F11" s="33">
        <v>2.1846484291755388</v>
      </c>
      <c r="G11" s="33">
        <v>2.3355081521504339</v>
      </c>
      <c r="H11" s="33">
        <v>0.11707886927467329</v>
      </c>
      <c r="I11" s="33">
        <v>0.12910809034642468</v>
      </c>
      <c r="J11" s="33">
        <v>7.6589228391163194E-2</v>
      </c>
      <c r="K11" s="33">
        <v>6.463484529490883E-2</v>
      </c>
      <c r="L11" s="33"/>
      <c r="M11">
        <v>1</v>
      </c>
      <c r="N11">
        <f t="shared" si="0"/>
        <v>85</v>
      </c>
      <c r="O11">
        <f t="shared" si="1"/>
        <v>1</v>
      </c>
      <c r="P11">
        <f t="shared" si="2"/>
        <v>0</v>
      </c>
      <c r="Q11" s="30" t="e">
        <f t="shared" si="3"/>
        <v>#N/A</v>
      </c>
      <c r="R11" s="30" t="e">
        <f t="shared" si="4"/>
        <v>#N/A</v>
      </c>
    </row>
    <row r="12" spans="1:21">
      <c r="A12" s="31" t="s">
        <v>80</v>
      </c>
      <c r="B12" s="35">
        <v>10</v>
      </c>
      <c r="C12" s="32" t="s">
        <v>93</v>
      </c>
      <c r="D12" s="33">
        <v>1.0624682184381133</v>
      </c>
      <c r="E12" s="33">
        <v>1.2497004655105104</v>
      </c>
      <c r="F12" s="33">
        <v>1.2957513391595297</v>
      </c>
      <c r="G12" s="33">
        <v>1.4731265946407144</v>
      </c>
      <c r="H12" s="33">
        <v>0.13090718010074465</v>
      </c>
      <c r="I12" s="33">
        <v>0.13155530884051819</v>
      </c>
      <c r="J12" s="33">
        <v>0.113008134936883</v>
      </c>
      <c r="K12" s="33">
        <v>0.10354530441274196</v>
      </c>
      <c r="L12" s="33"/>
      <c r="M12">
        <v>1</v>
      </c>
      <c r="N12">
        <f t="shared" si="0"/>
        <v>85</v>
      </c>
      <c r="O12">
        <f t="shared" si="1"/>
        <v>1</v>
      </c>
      <c r="P12">
        <f t="shared" si="2"/>
        <v>0</v>
      </c>
      <c r="Q12" s="30" t="e">
        <f t="shared" ref="Q12:Q16" si="5">IF($U$8=1,VLOOKUP($O12,$B$4:$K$86,$U$10+2,FALSE),VLOOKUP($O12,$B$88:$K$170,$U$10+2,FALSE))</f>
        <v>#N/A</v>
      </c>
      <c r="R12" s="30" t="e">
        <f t="shared" ref="R12:R16" si="6">IF($U$8=1,VLOOKUP($O12,$B$4:$K$86,$U$10+6,FALSE),VLOOKUP($O12,$B$88:$K$170,$U$10+6,FALSE))</f>
        <v>#N/A</v>
      </c>
      <c r="T12">
        <v>2013</v>
      </c>
    </row>
    <row r="13" spans="1:21">
      <c r="A13" s="13" t="s">
        <v>80</v>
      </c>
      <c r="B13" s="13" t="s">
        <v>98</v>
      </c>
      <c r="C13" s="11" t="s">
        <v>6</v>
      </c>
      <c r="D13" s="23">
        <v>0.77991836309731244</v>
      </c>
      <c r="E13" s="23">
        <v>0.83217541843211795</v>
      </c>
      <c r="F13" s="23">
        <v>0.83053284367161595</v>
      </c>
      <c r="G13" s="23">
        <v>0.79197776829273581</v>
      </c>
      <c r="H13" s="23">
        <v>8.576231749432181E-2</v>
      </c>
      <c r="I13" s="23">
        <v>9.7879425040587609E-2</v>
      </c>
      <c r="J13" s="23">
        <v>0.10020544373998833</v>
      </c>
      <c r="K13" s="23">
        <v>0.10134276034443933</v>
      </c>
      <c r="L13" s="23"/>
      <c r="M13">
        <v>1</v>
      </c>
      <c r="N13">
        <f t="shared" si="0"/>
        <v>85</v>
      </c>
      <c r="O13">
        <f t="shared" si="1"/>
        <v>1</v>
      </c>
      <c r="P13">
        <f t="shared" si="2"/>
        <v>0</v>
      </c>
      <c r="Q13" s="30" t="e">
        <f t="shared" si="5"/>
        <v>#N/A</v>
      </c>
      <c r="R13" s="30" t="e">
        <f t="shared" si="6"/>
        <v>#N/A</v>
      </c>
      <c r="T13">
        <v>2012</v>
      </c>
    </row>
    <row r="14" spans="1:21">
      <c r="A14" s="13" t="s">
        <v>80</v>
      </c>
      <c r="B14" s="13" t="s">
        <v>99</v>
      </c>
      <c r="C14" s="11" t="s">
        <v>7</v>
      </c>
      <c r="D14" s="23">
        <v>1.6233505424586809</v>
      </c>
      <c r="E14" s="23">
        <v>1.8136980843570849</v>
      </c>
      <c r="F14" s="23">
        <v>1.9779442019758382</v>
      </c>
      <c r="G14" s="23">
        <v>2.0129435265104205</v>
      </c>
      <c r="H14" s="23">
        <v>9.4342641789047124E-2</v>
      </c>
      <c r="I14" s="23">
        <v>9.87519689296468E-2</v>
      </c>
      <c r="J14" s="23">
        <v>0.11216989489452725</v>
      </c>
      <c r="K14" s="23">
        <v>3.6615211635741475E-2</v>
      </c>
      <c r="L14" s="23"/>
      <c r="M14">
        <v>1</v>
      </c>
      <c r="N14">
        <f t="shared" si="0"/>
        <v>85</v>
      </c>
      <c r="O14">
        <f t="shared" si="1"/>
        <v>1</v>
      </c>
      <c r="P14">
        <f t="shared" si="2"/>
        <v>0</v>
      </c>
      <c r="Q14" s="30" t="e">
        <f t="shared" si="5"/>
        <v>#N/A</v>
      </c>
      <c r="R14" s="30" t="e">
        <f t="shared" si="6"/>
        <v>#N/A</v>
      </c>
      <c r="T14">
        <v>2011</v>
      </c>
    </row>
    <row r="15" spans="1:21">
      <c r="A15" s="13" t="s">
        <v>80</v>
      </c>
      <c r="B15" s="13" t="s">
        <v>100</v>
      </c>
      <c r="C15" s="11" t="s">
        <v>8</v>
      </c>
      <c r="D15" s="23">
        <v>0.5485352858075111</v>
      </c>
      <c r="E15" s="23">
        <v>0.61358066480590612</v>
      </c>
      <c r="F15" s="23">
        <v>0.69568152675767891</v>
      </c>
      <c r="G15" s="23">
        <v>0.76637814269795668</v>
      </c>
      <c r="H15" s="23">
        <v>0.16282351000738632</v>
      </c>
      <c r="I15" s="23">
        <v>0.14681317211807204</v>
      </c>
      <c r="J15" s="23">
        <v>0.11546492138962564</v>
      </c>
      <c r="K15" s="23">
        <v>4.2745725118449936E-2</v>
      </c>
      <c r="L15" s="23"/>
      <c r="M15">
        <v>1</v>
      </c>
      <c r="N15">
        <f t="shared" si="0"/>
        <v>85</v>
      </c>
      <c r="O15">
        <f t="shared" si="1"/>
        <v>1</v>
      </c>
      <c r="P15">
        <f t="shared" si="2"/>
        <v>0</v>
      </c>
      <c r="Q15" s="30" t="e">
        <f t="shared" si="5"/>
        <v>#N/A</v>
      </c>
      <c r="R15" s="30" t="e">
        <f t="shared" si="6"/>
        <v>#N/A</v>
      </c>
      <c r="T15">
        <v>2010</v>
      </c>
    </row>
    <row r="16" spans="1:21">
      <c r="A16" s="13" t="s">
        <v>80</v>
      </c>
      <c r="B16" s="13" t="s">
        <v>101</v>
      </c>
      <c r="C16" s="11" t="s">
        <v>84</v>
      </c>
      <c r="D16" s="23">
        <v>0.98914310564558505</v>
      </c>
      <c r="E16" s="23">
        <v>1.1111424157744838</v>
      </c>
      <c r="F16" s="23">
        <v>1.5047665797452374</v>
      </c>
      <c r="G16" s="23">
        <v>1.7899800680406575</v>
      </c>
      <c r="H16" s="23">
        <v>0.14413132653319169</v>
      </c>
      <c r="I16" s="23">
        <v>0.22909539265630929</v>
      </c>
      <c r="J16" s="23">
        <v>0.14588714183714649</v>
      </c>
      <c r="K16" s="23">
        <v>0.1061882916980656</v>
      </c>
      <c r="L16" s="23"/>
      <c r="M16">
        <v>1</v>
      </c>
      <c r="N16">
        <f t="shared" si="0"/>
        <v>85</v>
      </c>
      <c r="O16">
        <f t="shared" si="1"/>
        <v>1</v>
      </c>
      <c r="P16">
        <f t="shared" si="2"/>
        <v>0</v>
      </c>
      <c r="Q16" s="30" t="e">
        <f t="shared" si="5"/>
        <v>#N/A</v>
      </c>
      <c r="R16" s="30" t="e">
        <f t="shared" si="6"/>
        <v>#N/A</v>
      </c>
    </row>
    <row r="17" spans="1:12">
      <c r="A17" s="13" t="s">
        <v>80</v>
      </c>
      <c r="B17" s="13" t="s">
        <v>102</v>
      </c>
      <c r="C17" s="11" t="s">
        <v>9</v>
      </c>
      <c r="D17" s="23">
        <v>1.9563153854086694</v>
      </c>
      <c r="E17" s="23">
        <v>2.216038170208142</v>
      </c>
      <c r="F17" s="23">
        <v>2.157622764587515</v>
      </c>
      <c r="G17" s="23">
        <v>2.4279364845206231</v>
      </c>
      <c r="H17" s="23">
        <v>0.10155604308301081</v>
      </c>
      <c r="I17" s="23">
        <v>9.0021859374943919E-2</v>
      </c>
      <c r="J17" s="23">
        <v>9.3534854135302298E-2</v>
      </c>
      <c r="K17" s="23">
        <v>2.5975179262365665E-2</v>
      </c>
      <c r="L17" s="23"/>
    </row>
    <row r="18" spans="1:12">
      <c r="A18" s="13" t="s">
        <v>80</v>
      </c>
      <c r="B18" s="13" t="s">
        <v>103</v>
      </c>
      <c r="C18" s="11" t="s">
        <v>10</v>
      </c>
      <c r="D18" s="23">
        <v>1.3785179391774998</v>
      </c>
      <c r="E18" s="23">
        <v>1.388395823288237</v>
      </c>
      <c r="F18" s="23">
        <v>1.4447953959530304</v>
      </c>
      <c r="G18" s="23">
        <v>1.8256960204407413</v>
      </c>
      <c r="H18" s="23">
        <v>8.0938200181278355E-2</v>
      </c>
      <c r="I18" s="23">
        <v>9.2952331341014688E-2</v>
      </c>
      <c r="J18" s="23">
        <v>0.10843889713264469</v>
      </c>
      <c r="K18" s="23">
        <v>2.0978937532465287E-2</v>
      </c>
      <c r="L18" s="23"/>
    </row>
    <row r="19" spans="1:12">
      <c r="A19" s="13" t="s">
        <v>80</v>
      </c>
      <c r="B19" s="13" t="s">
        <v>104</v>
      </c>
      <c r="C19" s="11" t="s">
        <v>11</v>
      </c>
      <c r="D19" s="23">
        <v>3.8367796765829985E-2</v>
      </c>
      <c r="E19" s="23">
        <v>0.1075517301470644</v>
      </c>
      <c r="F19" s="23">
        <v>0.15181240505088456</v>
      </c>
      <c r="G19" s="23">
        <v>0.14598429378959749</v>
      </c>
      <c r="H19" s="23">
        <v>0.10509992864762524</v>
      </c>
      <c r="I19" s="23">
        <v>0.14487471871377375</v>
      </c>
      <c r="J19" s="23">
        <v>0.20658477220379959</v>
      </c>
      <c r="K19" s="23">
        <v>0.15542129822830911</v>
      </c>
      <c r="L19" s="23"/>
    </row>
    <row r="20" spans="1:12">
      <c r="A20" s="13" t="s">
        <v>80</v>
      </c>
      <c r="B20" s="13" t="s">
        <v>105</v>
      </c>
      <c r="C20" s="11" t="s">
        <v>12</v>
      </c>
      <c r="D20" s="23">
        <v>2.6315236617839113</v>
      </c>
      <c r="E20" s="23">
        <v>2.5668631756300537</v>
      </c>
      <c r="F20" s="23">
        <v>3.2023378277121974</v>
      </c>
      <c r="G20" s="23">
        <v>3.9507966333140785</v>
      </c>
      <c r="H20" s="23">
        <v>4.3980207322906577E-2</v>
      </c>
      <c r="I20" s="23">
        <v>4.1155286520182348E-2</v>
      </c>
      <c r="J20" s="23">
        <v>0.11719274156283942</v>
      </c>
      <c r="K20" s="23">
        <v>-3.8334312664466769E-2</v>
      </c>
      <c r="L20" s="23"/>
    </row>
    <row r="21" spans="1:12">
      <c r="A21" s="13" t="s">
        <v>80</v>
      </c>
      <c r="B21" s="13" t="s">
        <v>106</v>
      </c>
      <c r="C21" s="11" t="s">
        <v>13</v>
      </c>
      <c r="D21" s="23">
        <v>0.56056796495108552</v>
      </c>
      <c r="E21" s="23">
        <v>0.59973794359307231</v>
      </c>
      <c r="F21" s="23">
        <v>0.65050756628659656</v>
      </c>
      <c r="G21" s="23">
        <v>1.5388383253117697</v>
      </c>
      <c r="H21" s="23">
        <v>0.15899457564381314</v>
      </c>
      <c r="I21" s="23">
        <v>0.18692716347553134</v>
      </c>
      <c r="J21" s="23">
        <v>9.2721391980580173E-2</v>
      </c>
      <c r="K21" s="23">
        <v>5.1545948475902881E-2</v>
      </c>
      <c r="L21" s="23"/>
    </row>
    <row r="22" spans="1:12">
      <c r="A22" s="13" t="s">
        <v>80</v>
      </c>
      <c r="B22" s="13" t="s">
        <v>107</v>
      </c>
      <c r="C22" s="11" t="s">
        <v>14</v>
      </c>
      <c r="D22" s="23">
        <v>1.9016547740852456</v>
      </c>
      <c r="E22" s="23">
        <v>2.7473365091854163</v>
      </c>
      <c r="F22" s="23">
        <v>3.4545114452256556</v>
      </c>
      <c r="G22" s="23">
        <v>4.1119151334610384</v>
      </c>
      <c r="H22" s="23">
        <v>0.12193254817196776</v>
      </c>
      <c r="I22" s="23">
        <v>0.22837483974696929</v>
      </c>
      <c r="J22" s="23">
        <v>-2.7914725171620601E-2</v>
      </c>
      <c r="K22" s="23">
        <v>-7.2865601509220543E-2</v>
      </c>
      <c r="L22" s="23"/>
    </row>
    <row r="23" spans="1:12">
      <c r="A23" s="13" t="s">
        <v>80</v>
      </c>
      <c r="B23" s="13" t="s">
        <v>108</v>
      </c>
      <c r="C23" s="11" t="s">
        <v>15</v>
      </c>
      <c r="D23" s="23">
        <v>0.44032582999841668</v>
      </c>
      <c r="E23" s="23">
        <v>0.46918083732134402</v>
      </c>
      <c r="F23" s="23">
        <v>0.50743263800116944</v>
      </c>
      <c r="G23" s="23">
        <v>0.81584545233644601</v>
      </c>
      <c r="H23" s="23">
        <v>9.2895399179965379E-2</v>
      </c>
      <c r="I23" s="23">
        <v>5.5141430718945235E-2</v>
      </c>
      <c r="J23" s="23">
        <v>-0.18876759562643122</v>
      </c>
      <c r="K23" s="23">
        <v>-5.5839044977757504E-2</v>
      </c>
      <c r="L23" s="23"/>
    </row>
    <row r="24" spans="1:12">
      <c r="A24" s="13" t="s">
        <v>80</v>
      </c>
      <c r="B24" s="13" t="s">
        <v>109</v>
      </c>
      <c r="C24" s="11" t="s">
        <v>16</v>
      </c>
      <c r="D24" s="23">
        <v>1.2405090876267721</v>
      </c>
      <c r="E24" s="23">
        <v>2.1821287173769597</v>
      </c>
      <c r="F24" s="23">
        <v>2.717690697418194</v>
      </c>
      <c r="G24" s="23">
        <v>3.3407129088334084</v>
      </c>
      <c r="H24" s="23">
        <v>6.1860336168045336E-2</v>
      </c>
      <c r="I24" s="23">
        <v>-6.1289790438917836E-2</v>
      </c>
      <c r="J24" s="23">
        <v>-0.21266694822921639</v>
      </c>
      <c r="K24" s="23">
        <v>4.1707275362655718E-3</v>
      </c>
      <c r="L24" s="23"/>
    </row>
    <row r="25" spans="1:12">
      <c r="A25" s="13" t="s">
        <v>80</v>
      </c>
      <c r="B25" s="13" t="s">
        <v>110</v>
      </c>
      <c r="C25" s="11" t="s">
        <v>17</v>
      </c>
      <c r="D25" s="23">
        <v>1.1856499733857799</v>
      </c>
      <c r="E25" s="23">
        <v>1.3483496475762984</v>
      </c>
      <c r="F25" s="23">
        <v>1.3684450652602038</v>
      </c>
      <c r="G25" s="23">
        <v>1.4197394128985297</v>
      </c>
      <c r="H25" s="23">
        <v>0.14987392077081998</v>
      </c>
      <c r="I25" s="23">
        <v>9.9630645734155546E-2</v>
      </c>
      <c r="J25" s="23">
        <v>0.10184527970575719</v>
      </c>
      <c r="K25" s="23">
        <v>0.16551718025704201</v>
      </c>
      <c r="L25" s="23"/>
    </row>
    <row r="26" spans="1:12">
      <c r="A26" s="13" t="s">
        <v>80</v>
      </c>
      <c r="B26" s="13" t="s">
        <v>111</v>
      </c>
      <c r="C26" s="11" t="s">
        <v>18</v>
      </c>
      <c r="D26" s="23">
        <v>0.17773269151715268</v>
      </c>
      <c r="E26" s="23">
        <v>0.20349082602974403</v>
      </c>
      <c r="F26" s="23"/>
      <c r="G26" s="23"/>
      <c r="H26" s="23">
        <v>7.3291694845579555E-2</v>
      </c>
      <c r="I26" s="23">
        <v>2.6479132010825038E-2</v>
      </c>
      <c r="J26" s="23"/>
      <c r="K26" s="23"/>
      <c r="L26" s="23"/>
    </row>
    <row r="27" spans="1:12">
      <c r="A27" s="13" t="s">
        <v>80</v>
      </c>
      <c r="B27" s="13" t="s">
        <v>112</v>
      </c>
      <c r="C27" s="11" t="s">
        <v>19</v>
      </c>
      <c r="D27" s="23">
        <v>0.15790005701731527</v>
      </c>
      <c r="E27" s="23">
        <v>0.15401594710229483</v>
      </c>
      <c r="F27" s="23">
        <v>0.2575833878753529</v>
      </c>
      <c r="G27" s="23">
        <v>9.2439189441933689E-2</v>
      </c>
      <c r="H27" s="23">
        <v>0.10776746411936677</v>
      </c>
      <c r="I27" s="23">
        <v>0.19762252042007</v>
      </c>
      <c r="J27" s="23">
        <v>0.18707591020833589</v>
      </c>
      <c r="K27" s="23">
        <v>0.29169174581475776</v>
      </c>
      <c r="L27" s="23"/>
    </row>
    <row r="28" spans="1:12">
      <c r="A28" s="13" t="s">
        <v>80</v>
      </c>
      <c r="B28" s="13" t="s">
        <v>113</v>
      </c>
      <c r="C28" s="11" t="s">
        <v>20</v>
      </c>
      <c r="D28" s="23">
        <v>1.0407499811286838</v>
      </c>
      <c r="E28" s="23">
        <v>1.1536835058345514</v>
      </c>
      <c r="F28" s="23">
        <v>1.256489824256126</v>
      </c>
      <c r="G28" s="23">
        <v>1.3557649714363367</v>
      </c>
      <c r="H28" s="23">
        <v>7.3083355187744309E-2</v>
      </c>
      <c r="I28" s="23">
        <v>8.7916795089763605E-2</v>
      </c>
      <c r="J28" s="23">
        <v>9.586532820975896E-2</v>
      </c>
      <c r="K28" s="23">
        <v>0.1152239825353097</v>
      </c>
      <c r="L28" s="23"/>
    </row>
    <row r="29" spans="1:12">
      <c r="A29" s="13" t="s">
        <v>80</v>
      </c>
      <c r="B29" s="13" t="s">
        <v>114</v>
      </c>
      <c r="C29" s="11" t="s">
        <v>21</v>
      </c>
      <c r="D29" s="23">
        <v>1.5977784697546846</v>
      </c>
      <c r="E29" s="23">
        <v>1.6629539972862004</v>
      </c>
      <c r="F29" s="23">
        <v>1.9731926028963289</v>
      </c>
      <c r="G29" s="23">
        <v>2.3624334853239168</v>
      </c>
      <c r="H29" s="23">
        <v>9.1461810695024445E-2</v>
      </c>
      <c r="I29" s="23">
        <v>0.11096832239705291</v>
      </c>
      <c r="J29" s="23">
        <v>2.2550130675116219E-3</v>
      </c>
      <c r="K29" s="23">
        <v>-7.257294736025377E-3</v>
      </c>
      <c r="L29" s="23"/>
    </row>
    <row r="30" spans="1:12">
      <c r="A30" s="13" t="s">
        <v>80</v>
      </c>
      <c r="B30" s="13" t="s">
        <v>115</v>
      </c>
      <c r="C30" s="11" t="s">
        <v>22</v>
      </c>
      <c r="D30" s="23">
        <v>0.18496839147740576</v>
      </c>
      <c r="E30" s="23">
        <v>0.38434115826999393</v>
      </c>
      <c r="F30" s="23">
        <v>0.41859904213899324</v>
      </c>
      <c r="G30" s="23">
        <v>0.44305596036141065</v>
      </c>
      <c r="H30" s="23">
        <v>-5.1142255075760111E-2</v>
      </c>
      <c r="I30" s="23">
        <v>-8.9560772179995959E-2</v>
      </c>
      <c r="J30" s="23">
        <v>-4.5136615787478894E-3</v>
      </c>
      <c r="K30" s="23">
        <v>-0.22129116875546487</v>
      </c>
      <c r="L30" s="23"/>
    </row>
    <row r="31" spans="1:12">
      <c r="A31" s="13" t="s">
        <v>80</v>
      </c>
      <c r="B31" s="13" t="s">
        <v>116</v>
      </c>
      <c r="C31" s="11" t="s">
        <v>23</v>
      </c>
      <c r="D31" s="23">
        <v>1.4489850549116563</v>
      </c>
      <c r="E31" s="23">
        <v>1.4794603797677883</v>
      </c>
      <c r="F31" s="23">
        <v>1.6672586021343676</v>
      </c>
      <c r="G31" s="23">
        <v>1.7879869043288468</v>
      </c>
      <c r="H31" s="23">
        <v>8.2394954790669397E-2</v>
      </c>
      <c r="I31" s="23">
        <v>8.7748587103029158E-2</v>
      </c>
      <c r="J31" s="23">
        <v>2.7806146800867765E-2</v>
      </c>
      <c r="K31" s="23">
        <v>9.2586395052746458E-3</v>
      </c>
      <c r="L31" s="23"/>
    </row>
    <row r="32" spans="1:12">
      <c r="A32" s="13" t="s">
        <v>80</v>
      </c>
      <c r="B32" s="13" t="s">
        <v>117</v>
      </c>
      <c r="C32" s="11" t="s">
        <v>24</v>
      </c>
      <c r="D32" s="23">
        <v>0.16071080859133585</v>
      </c>
      <c r="E32" s="23">
        <v>0.18213357973465366</v>
      </c>
      <c r="F32" s="23">
        <v>0.21367907086427765</v>
      </c>
      <c r="G32" s="23">
        <v>0.10385211194877621</v>
      </c>
      <c r="H32" s="23">
        <v>9.7384840711485871E-2</v>
      </c>
      <c r="I32" s="23">
        <v>-1.4339510800397496E-2</v>
      </c>
      <c r="J32" s="23">
        <v>-0.29194817391852068</v>
      </c>
      <c r="K32" s="23">
        <v>-4.7371682329856446E-2</v>
      </c>
      <c r="L32" s="23"/>
    </row>
    <row r="33" spans="1:12">
      <c r="A33" s="13" t="s">
        <v>80</v>
      </c>
      <c r="B33" s="13" t="s">
        <v>118</v>
      </c>
      <c r="C33" s="11" t="s">
        <v>25</v>
      </c>
      <c r="D33" s="23">
        <v>0.97171310483898587</v>
      </c>
      <c r="E33" s="23">
        <v>0.92118892636316518</v>
      </c>
      <c r="F33" s="23">
        <v>0.91345864788637243</v>
      </c>
      <c r="G33" s="23">
        <v>1.1385573425914757</v>
      </c>
      <c r="H33" s="23">
        <v>0.12603994427145337</v>
      </c>
      <c r="I33" s="23">
        <v>0.11447843913533917</v>
      </c>
      <c r="J33" s="23">
        <v>0.17890527098005438</v>
      </c>
      <c r="K33" s="23">
        <v>0.10831001997815458</v>
      </c>
      <c r="L33" s="23"/>
    </row>
    <row r="34" spans="1:12">
      <c r="A34" s="13" t="s">
        <v>80</v>
      </c>
      <c r="B34" s="13" t="s">
        <v>119</v>
      </c>
      <c r="C34" s="11" t="s">
        <v>26</v>
      </c>
      <c r="D34" s="23">
        <v>0.73884748627854158</v>
      </c>
      <c r="E34" s="23">
        <v>0.72895246329956209</v>
      </c>
      <c r="F34" s="23">
        <v>0.75826044141257076</v>
      </c>
      <c r="G34" s="23">
        <v>0.69502001229933352</v>
      </c>
      <c r="H34" s="23">
        <v>0.126050972265874</v>
      </c>
      <c r="I34" s="23">
        <v>9.7349673878310561E-2</v>
      </c>
      <c r="J34" s="23">
        <v>9.5724959862976522E-2</v>
      </c>
      <c r="K34" s="23">
        <v>2.7358769901004859E-2</v>
      </c>
      <c r="L34" s="23"/>
    </row>
    <row r="35" spans="1:12">
      <c r="A35" s="13" t="s">
        <v>80</v>
      </c>
      <c r="B35" s="13" t="s">
        <v>120</v>
      </c>
      <c r="C35" s="11" t="s">
        <v>27</v>
      </c>
      <c r="D35" s="23">
        <v>1.3981540822446172</v>
      </c>
      <c r="E35" s="23">
        <v>1.1709670616354362</v>
      </c>
      <c r="F35" s="23">
        <v>1.4076447320864593</v>
      </c>
      <c r="G35" s="23">
        <v>1.448431544085484</v>
      </c>
      <c r="H35" s="23">
        <v>5.7608861816343088E-2</v>
      </c>
      <c r="I35" s="23">
        <v>2.4196458559522602E-2</v>
      </c>
      <c r="J35" s="23">
        <v>-1.1634976878671292E-2</v>
      </c>
      <c r="K35" s="23">
        <v>6.0816721864650376E-2</v>
      </c>
      <c r="L35" s="23"/>
    </row>
    <row r="36" spans="1:12">
      <c r="A36" s="13" t="s">
        <v>80</v>
      </c>
      <c r="B36" s="13" t="s">
        <v>121</v>
      </c>
      <c r="C36" s="11" t="s">
        <v>28</v>
      </c>
      <c r="D36" s="23">
        <v>1.2220779992134263</v>
      </c>
      <c r="E36" s="23">
        <v>1.3298042175385831</v>
      </c>
      <c r="F36" s="23">
        <v>1.4006682153034178</v>
      </c>
      <c r="G36" s="23">
        <v>1.4894602422270504</v>
      </c>
      <c r="H36" s="23">
        <v>0.142385886621024</v>
      </c>
      <c r="I36" s="23">
        <v>0.11068191769058887</v>
      </c>
      <c r="J36" s="23">
        <v>7.7529358759062155E-3</v>
      </c>
      <c r="K36" s="23">
        <v>-6.9007198358869495E-3</v>
      </c>
      <c r="L36" s="23"/>
    </row>
    <row r="37" spans="1:12">
      <c r="A37" s="13" t="s">
        <v>80</v>
      </c>
      <c r="B37" s="13" t="s">
        <v>122</v>
      </c>
      <c r="C37" s="11" t="s">
        <v>29</v>
      </c>
      <c r="D37" s="23">
        <v>0.47610509647811566</v>
      </c>
      <c r="E37" s="23">
        <v>0.60329554605711455</v>
      </c>
      <c r="F37" s="23">
        <v>0.50030314325876757</v>
      </c>
      <c r="G37" s="23">
        <v>0.5392634924578894</v>
      </c>
      <c r="H37" s="23">
        <v>0.12091091135456161</v>
      </c>
      <c r="I37" s="23">
        <v>5.760126016583924E-2</v>
      </c>
      <c r="J37" s="23">
        <v>5.9465479842096047E-2</v>
      </c>
      <c r="K37" s="23">
        <v>-3.0101148140095867E-2</v>
      </c>
      <c r="L37" s="23"/>
    </row>
    <row r="38" spans="1:12">
      <c r="A38" s="13" t="s">
        <v>80</v>
      </c>
      <c r="B38" s="13" t="s">
        <v>123</v>
      </c>
      <c r="C38" s="11" t="s">
        <v>30</v>
      </c>
      <c r="D38" s="23">
        <v>0.43942461645332631</v>
      </c>
      <c r="E38" s="23">
        <v>0.464874939598242</v>
      </c>
      <c r="F38" s="23">
        <v>0.57777767195565632</v>
      </c>
      <c r="G38" s="23">
        <v>0.43717550852318687</v>
      </c>
      <c r="H38" s="23">
        <v>1.3075743584964801E-2</v>
      </c>
      <c r="I38" s="23">
        <v>6.0157849927517888E-2</v>
      </c>
      <c r="J38" s="23">
        <v>5.3134345416103165E-2</v>
      </c>
      <c r="K38" s="23">
        <v>7.1725179312948284E-3</v>
      </c>
      <c r="L38" s="23"/>
    </row>
    <row r="39" spans="1:12">
      <c r="A39" s="13" t="s">
        <v>80</v>
      </c>
      <c r="B39" s="13" t="s">
        <v>124</v>
      </c>
      <c r="C39" s="11" t="s">
        <v>31</v>
      </c>
      <c r="D39" s="23">
        <v>0.88031440036185404</v>
      </c>
      <c r="E39" s="23">
        <v>0.8429369322259247</v>
      </c>
      <c r="F39" s="23">
        <v>0.99198075136674435</v>
      </c>
      <c r="G39" s="23">
        <v>1.2181212135573407</v>
      </c>
      <c r="H39" s="23">
        <v>4.1143702073518792E-2</v>
      </c>
      <c r="I39" s="23">
        <v>0.10417419990097854</v>
      </c>
      <c r="J39" s="23">
        <v>3.3569372744300788E-2</v>
      </c>
      <c r="K39" s="23">
        <v>-7.6080345647417521E-3</v>
      </c>
      <c r="L39" s="23"/>
    </row>
    <row r="40" spans="1:12">
      <c r="A40" s="13" t="s">
        <v>80</v>
      </c>
      <c r="B40" s="13" t="s">
        <v>125</v>
      </c>
      <c r="C40" s="11" t="s">
        <v>32</v>
      </c>
      <c r="D40" s="23">
        <v>0.31048201989288449</v>
      </c>
      <c r="E40" s="23">
        <v>0.39223230173975981</v>
      </c>
      <c r="F40" s="23">
        <v>0.44339701343121718</v>
      </c>
      <c r="G40" s="23">
        <v>1.0548641082468213</v>
      </c>
      <c r="H40" s="23">
        <v>5.6859335512740257E-2</v>
      </c>
      <c r="I40" s="23">
        <v>1.3283558535271358E-2</v>
      </c>
      <c r="J40" s="23">
        <v>9.7533439003364752E-2</v>
      </c>
      <c r="K40" s="23">
        <v>5.8433453866791087E-2</v>
      </c>
      <c r="L40" s="23"/>
    </row>
    <row r="41" spans="1:12">
      <c r="A41" s="13" t="s">
        <v>80</v>
      </c>
      <c r="B41" s="13" t="s">
        <v>126</v>
      </c>
      <c r="C41" s="11" t="s">
        <v>33</v>
      </c>
      <c r="D41" s="23">
        <v>5.639199075856758E-2</v>
      </c>
      <c r="E41" s="23">
        <v>6.1836669844296158E-2</v>
      </c>
      <c r="F41" s="23">
        <v>9.3807786496076767E-2</v>
      </c>
      <c r="G41" s="23">
        <v>0.12340479836651352</v>
      </c>
      <c r="H41" s="23">
        <v>6.8405852907200609E-2</v>
      </c>
      <c r="I41" s="23">
        <v>4.23683931786887E-2</v>
      </c>
      <c r="J41" s="23">
        <v>7.2067569593682837E-2</v>
      </c>
      <c r="K41" s="23">
        <v>-0.12353241449719245</v>
      </c>
      <c r="L41" s="23"/>
    </row>
    <row r="42" spans="1:12">
      <c r="A42" s="13" t="s">
        <v>80</v>
      </c>
      <c r="B42" s="13" t="s">
        <v>127</v>
      </c>
      <c r="C42" s="11" t="s">
        <v>34</v>
      </c>
      <c r="D42" s="23">
        <v>0.30903700553961</v>
      </c>
      <c r="E42" s="23">
        <v>0.34005649926600301</v>
      </c>
      <c r="F42" s="23">
        <v>0.34887423808931461</v>
      </c>
      <c r="G42" s="23">
        <v>0.4219853674291893</v>
      </c>
      <c r="H42" s="23">
        <v>0.11861143592832761</v>
      </c>
      <c r="I42" s="23">
        <v>0.12786351356352466</v>
      </c>
      <c r="J42" s="23">
        <v>1.0710287349172783E-2</v>
      </c>
      <c r="K42" s="23">
        <v>3.3800957717206613E-2</v>
      </c>
      <c r="L42" s="23"/>
    </row>
    <row r="43" spans="1:12">
      <c r="A43" s="13" t="s">
        <v>80</v>
      </c>
      <c r="B43" s="13" t="s">
        <v>128</v>
      </c>
      <c r="C43" s="11" t="s">
        <v>35</v>
      </c>
      <c r="D43" s="23">
        <v>0.64410051337476359</v>
      </c>
      <c r="E43" s="23">
        <v>0.67763756385435381</v>
      </c>
      <c r="F43" s="23">
        <v>0.76701971680281433</v>
      </c>
      <c r="G43" s="23">
        <v>0.76673173182845988</v>
      </c>
      <c r="H43" s="23">
        <v>8.3348284247500681E-2</v>
      </c>
      <c r="I43" s="23">
        <v>1.7946863847356023E-2</v>
      </c>
      <c r="J43" s="23">
        <v>5.1037069002500879E-2</v>
      </c>
      <c r="K43" s="23">
        <v>-1.0900025124171386E-2</v>
      </c>
      <c r="L43" s="23"/>
    </row>
    <row r="44" spans="1:12">
      <c r="A44" s="13" t="s">
        <v>80</v>
      </c>
      <c r="B44" s="13" t="s">
        <v>129</v>
      </c>
      <c r="C44" s="11" t="s">
        <v>36</v>
      </c>
      <c r="D44" s="23">
        <v>1.2403026563553026</v>
      </c>
      <c r="E44" s="23">
        <v>1.1282350323705939</v>
      </c>
      <c r="F44" s="23">
        <v>1.1228760864121841</v>
      </c>
      <c r="G44" s="23">
        <v>1.0722036803600676</v>
      </c>
      <c r="H44" s="23">
        <v>6.519464089921459E-2</v>
      </c>
      <c r="I44" s="23">
        <v>3.9432708667250016E-2</v>
      </c>
      <c r="J44" s="23">
        <v>-6.9618959736575782E-3</v>
      </c>
      <c r="K44" s="23">
        <v>7.467544484140721E-3</v>
      </c>
      <c r="L44" s="23"/>
    </row>
    <row r="45" spans="1:12">
      <c r="A45" s="13" t="s">
        <v>80</v>
      </c>
      <c r="B45" s="13" t="s">
        <v>130</v>
      </c>
      <c r="C45" s="11" t="s">
        <v>37</v>
      </c>
      <c r="D45" s="23">
        <v>0.34694452240708434</v>
      </c>
      <c r="E45" s="23">
        <v>0.39928114082628507</v>
      </c>
      <c r="F45" s="23">
        <v>0.4871229201175612</v>
      </c>
      <c r="G45" s="23">
        <v>0.46843195298352908</v>
      </c>
      <c r="H45" s="23">
        <v>0.10938681580790172</v>
      </c>
      <c r="I45" s="23">
        <v>0.10081355194603721</v>
      </c>
      <c r="J45" s="23">
        <v>1.5836644261519976E-2</v>
      </c>
      <c r="K45" s="23">
        <v>3.5596326296043285E-2</v>
      </c>
      <c r="L45" s="23"/>
    </row>
    <row r="46" spans="1:12">
      <c r="A46" s="13" t="s">
        <v>80</v>
      </c>
      <c r="B46" s="13" t="s">
        <v>131</v>
      </c>
      <c r="C46" s="11" t="s">
        <v>38</v>
      </c>
      <c r="D46" s="23">
        <v>1.2883953638100967</v>
      </c>
      <c r="E46" s="23">
        <v>1.4442158708626804</v>
      </c>
      <c r="F46" s="23">
        <v>1.4646006558953426</v>
      </c>
      <c r="G46" s="23">
        <v>1.574344125340075</v>
      </c>
      <c r="H46" s="23">
        <v>0.10413761991593658</v>
      </c>
      <c r="I46" s="23">
        <v>6.8950127412886544E-2</v>
      </c>
      <c r="J46" s="23">
        <v>6.1611605351768142E-2</v>
      </c>
      <c r="K46" s="23">
        <v>1.0672451952096438E-2</v>
      </c>
      <c r="L46" s="23"/>
    </row>
    <row r="47" spans="1:12">
      <c r="A47" s="13" t="s">
        <v>80</v>
      </c>
      <c r="B47" s="13" t="s">
        <v>132</v>
      </c>
      <c r="C47" s="11" t="s">
        <v>39</v>
      </c>
      <c r="D47" s="23">
        <v>0.60220312663652054</v>
      </c>
      <c r="E47" s="23">
        <v>0.56068449951948851</v>
      </c>
      <c r="F47" s="23">
        <v>0.46291239581847454</v>
      </c>
      <c r="G47" s="23">
        <v>0.48423691103162758</v>
      </c>
      <c r="H47" s="23">
        <v>0.13140434523240299</v>
      </c>
      <c r="I47" s="23">
        <v>-0.34492758522439165</v>
      </c>
      <c r="J47" s="23">
        <v>6.7027693436309169E-2</v>
      </c>
      <c r="K47" s="23">
        <v>6.7336018249922552E-2</v>
      </c>
      <c r="L47" s="23"/>
    </row>
    <row r="48" spans="1:12">
      <c r="A48" s="13" t="s">
        <v>80</v>
      </c>
      <c r="B48" s="13" t="s">
        <v>133</v>
      </c>
      <c r="C48" s="11" t="s">
        <v>40</v>
      </c>
      <c r="D48" s="23">
        <v>8.981342160698165E-2</v>
      </c>
      <c r="E48" s="23">
        <v>7.1973662251756096E-2</v>
      </c>
      <c r="F48" s="23">
        <v>7.4298612417345505E-2</v>
      </c>
      <c r="G48" s="23">
        <v>0.12101725115412651</v>
      </c>
      <c r="H48" s="23">
        <v>-0.26251880830574781</v>
      </c>
      <c r="I48" s="23">
        <v>8.3155068044240138E-2</v>
      </c>
      <c r="J48" s="23">
        <v>0.12046937623891309</v>
      </c>
      <c r="K48" s="23">
        <v>-6.6574876488215765E-3</v>
      </c>
      <c r="L48" s="23"/>
    </row>
    <row r="49" spans="1:12">
      <c r="A49" s="13" t="s">
        <v>80</v>
      </c>
      <c r="B49" s="13" t="s">
        <v>134</v>
      </c>
      <c r="C49" s="11" t="s">
        <v>41</v>
      </c>
      <c r="D49" s="23">
        <v>0.38286778821578271</v>
      </c>
      <c r="E49" s="23">
        <v>0.4161444173437524</v>
      </c>
      <c r="F49" s="23">
        <v>0.50892609347246887</v>
      </c>
      <c r="G49" s="23">
        <v>0.40896869321659651</v>
      </c>
      <c r="H49" s="23">
        <v>0.12502697851941885</v>
      </c>
      <c r="I49" s="23">
        <v>6.9446472680948904E-2</v>
      </c>
      <c r="J49" s="23">
        <v>-1.8962311278863234E-2</v>
      </c>
      <c r="K49" s="23">
        <v>1.9811499129922028E-2</v>
      </c>
      <c r="L49" s="23"/>
    </row>
    <row r="50" spans="1:12">
      <c r="A50" s="13" t="s">
        <v>80</v>
      </c>
      <c r="B50" s="13" t="s">
        <v>135</v>
      </c>
      <c r="C50" s="11" t="s">
        <v>42</v>
      </c>
      <c r="D50" s="23">
        <v>0.14774340626800042</v>
      </c>
      <c r="E50" s="23">
        <v>9.2640115854922059E-2</v>
      </c>
      <c r="F50" s="23">
        <v>0.12738557497479996</v>
      </c>
      <c r="G50" s="23">
        <v>6.8375859484472251E-2</v>
      </c>
      <c r="H50" s="23">
        <v>1.0116744144538824E-2</v>
      </c>
      <c r="I50" s="23">
        <v>0.15181547187392011</v>
      </c>
      <c r="J50" s="23">
        <v>0.1002284681966772</v>
      </c>
      <c r="K50" s="23">
        <v>-2.1328249747450061E-2</v>
      </c>
      <c r="L50" s="23"/>
    </row>
    <row r="51" spans="1:12">
      <c r="A51" s="13" t="s">
        <v>80</v>
      </c>
      <c r="B51" s="13" t="s">
        <v>136</v>
      </c>
      <c r="C51" s="11" t="s">
        <v>43</v>
      </c>
      <c r="D51" s="23">
        <v>1.106301883554158</v>
      </c>
      <c r="E51" s="23">
        <v>1.4187370468071863</v>
      </c>
      <c r="F51" s="23">
        <v>1.3337203712420644</v>
      </c>
      <c r="G51" s="23">
        <v>1.3546357162482536</v>
      </c>
      <c r="H51" s="23">
        <v>8.7638192389742325E-2</v>
      </c>
      <c r="I51" s="23">
        <v>7.0151241424502381E-2</v>
      </c>
      <c r="J51" s="23">
        <v>5.5150138671313194E-2</v>
      </c>
      <c r="K51" s="23">
        <v>7.9750876398501105E-2</v>
      </c>
      <c r="L51" s="23"/>
    </row>
    <row r="52" spans="1:12">
      <c r="A52" s="13" t="s">
        <v>80</v>
      </c>
      <c r="B52" s="13" t="s">
        <v>137</v>
      </c>
      <c r="C52" s="11" t="s">
        <v>44</v>
      </c>
      <c r="D52" s="23">
        <v>1.8744513627987371</v>
      </c>
      <c r="E52" s="23">
        <v>1.7259561482932262</v>
      </c>
      <c r="F52" s="23">
        <v>1.8813413513186696</v>
      </c>
      <c r="G52" s="23">
        <v>1.783221661942995</v>
      </c>
      <c r="H52" s="23">
        <v>3.6247107266831419E-2</v>
      </c>
      <c r="I52" s="23">
        <v>7.3430058501465556E-2</v>
      </c>
      <c r="J52" s="23">
        <v>-1.6739849248163595E-2</v>
      </c>
      <c r="K52" s="23">
        <v>1.4069518708353901E-2</v>
      </c>
      <c r="L52" s="23"/>
    </row>
    <row r="53" spans="1:12">
      <c r="A53" s="13" t="s">
        <v>80</v>
      </c>
      <c r="B53" s="13" t="s">
        <v>138</v>
      </c>
      <c r="C53" s="11" t="s">
        <v>45</v>
      </c>
      <c r="D53" s="23">
        <v>0.87563692662691817</v>
      </c>
      <c r="E53" s="23">
        <v>0.88863873454858266</v>
      </c>
      <c r="F53" s="23">
        <v>0.88580149709619083</v>
      </c>
      <c r="G53" s="23">
        <v>0.88308250456132209</v>
      </c>
      <c r="H53" s="23">
        <v>0.16085948692202057</v>
      </c>
      <c r="I53" s="23">
        <v>0.13701438975929331</v>
      </c>
      <c r="J53" s="23">
        <v>7.5146522636457852E-2</v>
      </c>
      <c r="K53" s="23">
        <v>0.12150026190250196</v>
      </c>
      <c r="L53" s="23"/>
    </row>
    <row r="54" spans="1:12">
      <c r="A54" s="13" t="s">
        <v>80</v>
      </c>
      <c r="B54" s="13" t="s">
        <v>139</v>
      </c>
      <c r="C54" s="11" t="s">
        <v>46</v>
      </c>
      <c r="D54" s="23">
        <v>0.74849959362145391</v>
      </c>
      <c r="E54" s="23">
        <v>0.75762567269566528</v>
      </c>
      <c r="F54" s="23">
        <v>0.77854428221078109</v>
      </c>
      <c r="G54" s="23">
        <v>0.84716004251831489</v>
      </c>
      <c r="H54" s="23">
        <v>8.6571052360722184E-2</v>
      </c>
      <c r="I54" s="23">
        <v>8.3075088204476483E-2</v>
      </c>
      <c r="J54" s="23">
        <v>0.10065128063536405</v>
      </c>
      <c r="K54" s="23">
        <v>0.16257779886890159</v>
      </c>
      <c r="L54" s="23"/>
    </row>
    <row r="55" spans="1:12">
      <c r="A55" s="13" t="s">
        <v>80</v>
      </c>
      <c r="B55" s="13" t="s">
        <v>140</v>
      </c>
      <c r="C55" s="11" t="s">
        <v>47</v>
      </c>
      <c r="D55" s="23">
        <v>0.31663114255692865</v>
      </c>
      <c r="E55" s="23">
        <v>0.36637056619797409</v>
      </c>
      <c r="F55" s="23">
        <v>0.39755469700889318</v>
      </c>
      <c r="G55" s="23">
        <v>0.45848439876086944</v>
      </c>
      <c r="H55" s="23">
        <v>7.7445597332371552E-2</v>
      </c>
      <c r="I55" s="23">
        <v>3.205007910471272E-2</v>
      </c>
      <c r="J55" s="23">
        <v>0.10744885827901447</v>
      </c>
      <c r="K55" s="23">
        <v>0.11113585440368749</v>
      </c>
      <c r="L55" s="23"/>
    </row>
    <row r="56" spans="1:12">
      <c r="A56" s="13" t="s">
        <v>80</v>
      </c>
      <c r="B56" s="13" t="s">
        <v>141</v>
      </c>
      <c r="C56" s="11" t="s">
        <v>48</v>
      </c>
      <c r="D56" s="23">
        <v>0.34140528975281104</v>
      </c>
      <c r="E56" s="23">
        <v>0.38858255174416972</v>
      </c>
      <c r="F56" s="23">
        <v>0.40760625373412857</v>
      </c>
      <c r="G56" s="23">
        <v>0.55083616331040552</v>
      </c>
      <c r="H56" s="23">
        <v>8.0746119178768158E-2</v>
      </c>
      <c r="I56" s="23">
        <v>8.8583488714196038E-2</v>
      </c>
      <c r="J56" s="23">
        <v>0.12257180795709215</v>
      </c>
      <c r="K56" s="23">
        <v>8.1778264205088463E-2</v>
      </c>
      <c r="L56" s="23"/>
    </row>
    <row r="57" spans="1:12">
      <c r="A57" s="13" t="s">
        <v>80</v>
      </c>
      <c r="B57" s="13" t="s">
        <v>142</v>
      </c>
      <c r="C57" s="11" t="s">
        <v>49</v>
      </c>
      <c r="D57" s="23">
        <v>0.11231720947561241</v>
      </c>
      <c r="E57" s="23">
        <v>0.15258950986906236</v>
      </c>
      <c r="F57" s="23">
        <v>0.16999183613564856</v>
      </c>
      <c r="G57" s="23">
        <v>0.1495136186770428</v>
      </c>
      <c r="H57" s="23">
        <v>0.13549396131516037</v>
      </c>
      <c r="I57" s="23">
        <v>0.17072821386085041</v>
      </c>
      <c r="J57" s="23">
        <v>3.9778199730317293E-2</v>
      </c>
      <c r="K57" s="23">
        <v>7.7885862516212712E-2</v>
      </c>
      <c r="L57" s="23"/>
    </row>
    <row r="58" spans="1:12">
      <c r="A58" s="13" t="s">
        <v>80</v>
      </c>
      <c r="B58" s="13" t="s">
        <v>143</v>
      </c>
      <c r="C58" s="11" t="s">
        <v>50</v>
      </c>
      <c r="D58" s="23">
        <v>0.42505586976610066</v>
      </c>
      <c r="E58" s="23">
        <v>0.42051477078848482</v>
      </c>
      <c r="F58" s="23">
        <v>0.487455139579135</v>
      </c>
      <c r="G58" s="23">
        <v>0.56811180049601384</v>
      </c>
      <c r="H58" s="23">
        <v>0.1629005092176922</v>
      </c>
      <c r="I58" s="23">
        <v>0.11663113675932354</v>
      </c>
      <c r="J58" s="23">
        <v>9.8917729801771132E-2</v>
      </c>
      <c r="K58" s="23">
        <v>9.1758274764221784E-2</v>
      </c>
      <c r="L58" s="23"/>
    </row>
    <row r="59" spans="1:12">
      <c r="A59" s="13" t="s">
        <v>80</v>
      </c>
      <c r="B59" s="13" t="s">
        <v>144</v>
      </c>
      <c r="C59" s="11" t="s">
        <v>51</v>
      </c>
      <c r="D59" s="23">
        <v>0.3906463968593572</v>
      </c>
      <c r="E59" s="23">
        <v>0.46852582754746336</v>
      </c>
      <c r="F59" s="23">
        <v>0.4334286752954572</v>
      </c>
      <c r="G59" s="23">
        <v>0.44247069365690278</v>
      </c>
      <c r="H59" s="23">
        <v>0.10247041895502987</v>
      </c>
      <c r="I59" s="23">
        <v>7.5448384918005498E-3</v>
      </c>
      <c r="J59" s="23">
        <v>-2.8794644388199547E-2</v>
      </c>
      <c r="K59" s="23">
        <v>-2.1770426300790315E-2</v>
      </c>
      <c r="L59" s="23"/>
    </row>
    <row r="60" spans="1:12">
      <c r="A60" s="13" t="s">
        <v>80</v>
      </c>
      <c r="B60" s="13" t="s">
        <v>145</v>
      </c>
      <c r="C60" s="11" t="s">
        <v>52</v>
      </c>
      <c r="D60" s="23">
        <v>4.054258866323128E-2</v>
      </c>
      <c r="E60" s="23">
        <v>3.3125371360665477E-2</v>
      </c>
      <c r="F60" s="23">
        <v>6.2080559725030168E-2</v>
      </c>
      <c r="G60" s="23">
        <v>8.7771102739028606E-2</v>
      </c>
      <c r="H60" s="23">
        <v>0.2540542588663231</v>
      </c>
      <c r="I60" s="23">
        <v>0.40578579916815211</v>
      </c>
      <c r="J60" s="23">
        <v>0.26940567379590918</v>
      </c>
      <c r="K60" s="23">
        <v>0.26356786477955402</v>
      </c>
      <c r="L60" s="23"/>
    </row>
    <row r="61" spans="1:12">
      <c r="A61" s="13" t="s">
        <v>80</v>
      </c>
      <c r="B61" s="13" t="s">
        <v>146</v>
      </c>
      <c r="C61" s="11" t="s">
        <v>53</v>
      </c>
      <c r="D61" s="23">
        <v>0.4607736328845794</v>
      </c>
      <c r="E61" s="23">
        <v>0.50544978702305565</v>
      </c>
      <c r="F61" s="23">
        <v>0.4174253465600215</v>
      </c>
      <c r="G61" s="23">
        <v>0.49097155811658455</v>
      </c>
      <c r="H61" s="23">
        <v>3.0335124641696198E-2</v>
      </c>
      <c r="I61" s="23">
        <v>-3.5997611052263866E-2</v>
      </c>
      <c r="J61" s="23">
        <v>5.6447486646721882E-2</v>
      </c>
      <c r="K61" s="23">
        <v>-2.5244501205319906E-2</v>
      </c>
      <c r="L61" s="23"/>
    </row>
    <row r="62" spans="1:12">
      <c r="A62" s="13" t="s">
        <v>80</v>
      </c>
      <c r="B62" s="13" t="s">
        <v>147</v>
      </c>
      <c r="C62" s="11" t="s">
        <v>54</v>
      </c>
      <c r="D62" s="23">
        <v>0.18837266505577821</v>
      </c>
      <c r="E62" s="23">
        <v>0.19062910928091908</v>
      </c>
      <c r="F62" s="23">
        <v>0.27505087169333992</v>
      </c>
      <c r="G62" s="23">
        <v>0.28019603475161509</v>
      </c>
      <c r="H62" s="23">
        <v>0.19737241908179359</v>
      </c>
      <c r="I62" s="23">
        <v>0.20139802062426465</v>
      </c>
      <c r="J62" s="23">
        <v>0.15503492273002256</v>
      </c>
      <c r="K62" s="23">
        <v>0.11876438702012326</v>
      </c>
      <c r="L62" s="23"/>
    </row>
    <row r="63" spans="1:12">
      <c r="A63" s="13" t="s">
        <v>80</v>
      </c>
      <c r="B63" s="13" t="s">
        <v>148</v>
      </c>
      <c r="C63" s="11" t="s">
        <v>55</v>
      </c>
      <c r="D63" s="23">
        <v>1.1122148354035604</v>
      </c>
      <c r="E63" s="23">
        <v>1.2711799259492502</v>
      </c>
      <c r="F63" s="23">
        <v>1.2964066281884192</v>
      </c>
      <c r="G63" s="23">
        <v>1.0825350413295516</v>
      </c>
      <c r="H63" s="23">
        <v>4.1444218938163004E-2</v>
      </c>
      <c r="I63" s="23">
        <v>9.1015103312739556E-2</v>
      </c>
      <c r="J63" s="23">
        <v>-4.3383538822004658E-2</v>
      </c>
      <c r="K63" s="23">
        <v>3.0723498246109085E-3</v>
      </c>
      <c r="L63" s="23"/>
    </row>
    <row r="64" spans="1:12">
      <c r="A64" s="13" t="s">
        <v>80</v>
      </c>
      <c r="B64" s="13" t="s">
        <v>149</v>
      </c>
      <c r="C64" s="11" t="s">
        <v>56</v>
      </c>
      <c r="D64" s="23">
        <v>1.1000307300885335</v>
      </c>
      <c r="E64" s="23">
        <v>1.231672384686598</v>
      </c>
      <c r="F64" s="23">
        <v>1.2620226870279843</v>
      </c>
      <c r="G64" s="23">
        <v>1.2746234113207846</v>
      </c>
      <c r="H64" s="23">
        <v>0.11949369174802701</v>
      </c>
      <c r="I64" s="23">
        <v>0.14516146599139573</v>
      </c>
      <c r="J64" s="23">
        <v>4.2825738198659057E-2</v>
      </c>
      <c r="K64" s="23">
        <v>-3.1466914384506522E-2</v>
      </c>
      <c r="L64" s="23"/>
    </row>
    <row r="65" spans="1:12">
      <c r="A65" s="13" t="s">
        <v>80</v>
      </c>
      <c r="B65" s="13" t="s">
        <v>150</v>
      </c>
      <c r="C65" s="11" t="s">
        <v>57</v>
      </c>
      <c r="D65" s="23">
        <v>2.2312193250769154</v>
      </c>
      <c r="E65" s="23">
        <v>2.5734266880274865</v>
      </c>
      <c r="F65" s="23">
        <v>2.7520249104809715</v>
      </c>
      <c r="G65" s="23">
        <v>2.7501466894295818</v>
      </c>
      <c r="H65" s="23">
        <v>0.13296695281289667</v>
      </c>
      <c r="I65" s="23">
        <v>0.13841980792215167</v>
      </c>
      <c r="J65" s="23">
        <v>8.1602250523135772E-2</v>
      </c>
      <c r="K65" s="23">
        <v>8.9395917454747342E-2</v>
      </c>
      <c r="L65" s="23"/>
    </row>
    <row r="66" spans="1:12">
      <c r="A66" s="13" t="s">
        <v>80</v>
      </c>
      <c r="B66" s="13" t="s">
        <v>151</v>
      </c>
      <c r="C66" s="11" t="s">
        <v>58</v>
      </c>
      <c r="D66" s="23">
        <v>0.99729619173926043</v>
      </c>
      <c r="E66" s="23">
        <v>0.98094886445929985</v>
      </c>
      <c r="F66" s="23">
        <v>0.9820771538699723</v>
      </c>
      <c r="G66" s="23">
        <v>1.439636924386301</v>
      </c>
      <c r="H66" s="23">
        <v>0.14005323237159203</v>
      </c>
      <c r="I66" s="23">
        <v>9.9001034256956749E-2</v>
      </c>
      <c r="J66" s="23">
        <v>8.4222215104049879E-3</v>
      </c>
      <c r="K66" s="23">
        <v>0.1200439586472845</v>
      </c>
      <c r="L66" s="23"/>
    </row>
    <row r="67" spans="1:12">
      <c r="A67" s="13" t="s">
        <v>80</v>
      </c>
      <c r="B67" s="13" t="s">
        <v>152</v>
      </c>
      <c r="C67" s="11" t="s">
        <v>59</v>
      </c>
      <c r="D67" s="23">
        <v>0.33350900693178742</v>
      </c>
      <c r="E67" s="23">
        <v>0.34808654922168691</v>
      </c>
      <c r="F67" s="23">
        <v>0.28068619129369266</v>
      </c>
      <c r="G67" s="23">
        <v>0.45696622153530597</v>
      </c>
      <c r="H67" s="23">
        <v>7.1242963906395257E-2</v>
      </c>
      <c r="I67" s="23">
        <v>0.15692239652087675</v>
      </c>
      <c r="J67" s="23">
        <v>0.21852563325270755</v>
      </c>
      <c r="K67" s="23">
        <v>0.26681159315619563</v>
      </c>
      <c r="L67" s="23"/>
    </row>
    <row r="68" spans="1:12">
      <c r="A68" s="13" t="s">
        <v>80</v>
      </c>
      <c r="B68" s="13" t="s">
        <v>153</v>
      </c>
      <c r="C68" s="11" t="s">
        <v>60</v>
      </c>
      <c r="D68" s="23">
        <v>6.5769260811831182E-2</v>
      </c>
      <c r="E68" s="23">
        <v>0.18853721796446887</v>
      </c>
      <c r="F68" s="23">
        <v>0.14238612605871245</v>
      </c>
      <c r="G68" s="23">
        <v>0.21309536844410379</v>
      </c>
      <c r="H68" s="23">
        <v>0.11000598849168121</v>
      </c>
      <c r="I68" s="23">
        <v>0.15889545427952964</v>
      </c>
      <c r="J68" s="23">
        <v>0.12584423882345255</v>
      </c>
      <c r="K68" s="23">
        <v>8.6291470491623778E-2</v>
      </c>
      <c r="L68" s="23"/>
    </row>
    <row r="69" spans="1:12">
      <c r="A69" s="13" t="s">
        <v>80</v>
      </c>
      <c r="B69" s="13" t="s">
        <v>154</v>
      </c>
      <c r="C69" s="11" t="s">
        <v>61</v>
      </c>
      <c r="D69" s="23">
        <v>1.4065311709268085</v>
      </c>
      <c r="E69" s="23">
        <v>1.5293746806378616</v>
      </c>
      <c r="F69" s="23">
        <v>1.282585368545623</v>
      </c>
      <c r="G69" s="23">
        <v>1.0458554884643114</v>
      </c>
      <c r="H69" s="23">
        <v>4.5715684981822977E-2</v>
      </c>
      <c r="I69" s="23">
        <v>-4.9425645858080444E-2</v>
      </c>
      <c r="J69" s="23">
        <v>-0.11907754756663622</v>
      </c>
      <c r="K69" s="23">
        <v>-0.19977356705118962</v>
      </c>
      <c r="L69" s="23"/>
    </row>
    <row r="70" spans="1:12">
      <c r="A70" s="13" t="s">
        <v>80</v>
      </c>
      <c r="B70" s="13" t="s">
        <v>155</v>
      </c>
      <c r="C70" s="11" t="s">
        <v>62</v>
      </c>
      <c r="D70" s="23">
        <v>1.1743331292862849</v>
      </c>
      <c r="E70" s="23">
        <v>1.314337189729494</v>
      </c>
      <c r="F70" s="23">
        <v>1.3105998932590364</v>
      </c>
      <c r="G70" s="23">
        <v>1.7346408309736188</v>
      </c>
      <c r="H70" s="23">
        <v>1.9240944979923846E-2</v>
      </c>
      <c r="I70" s="23">
        <v>4.4333638418829452E-2</v>
      </c>
      <c r="J70" s="23">
        <v>8.2061562095179355E-2</v>
      </c>
      <c r="K70" s="23">
        <v>1.2239532328366037E-2</v>
      </c>
      <c r="L70" s="23"/>
    </row>
    <row r="71" spans="1:12">
      <c r="A71" s="13" t="s">
        <v>80</v>
      </c>
      <c r="B71" s="13" t="s">
        <v>156</v>
      </c>
      <c r="C71" s="11" t="s">
        <v>63</v>
      </c>
      <c r="D71" s="23">
        <v>1.9843590382308973</v>
      </c>
      <c r="E71" s="23">
        <v>2.0882566118234394</v>
      </c>
      <c r="F71" s="23">
        <v>2.2314046892952866</v>
      </c>
      <c r="G71" s="23">
        <v>2.5696138201746486</v>
      </c>
      <c r="H71" s="23">
        <v>0.11076565500166584</v>
      </c>
      <c r="I71" s="23">
        <v>0.13727965072931114</v>
      </c>
      <c r="J71" s="23">
        <v>9.0592345311189759E-2</v>
      </c>
      <c r="K71" s="23">
        <v>5.3969412813243703E-2</v>
      </c>
      <c r="L71" s="23"/>
    </row>
    <row r="72" spans="1:12">
      <c r="A72" s="13" t="s">
        <v>80</v>
      </c>
      <c r="B72" s="13" t="s">
        <v>157</v>
      </c>
      <c r="C72" s="11" t="s">
        <v>64</v>
      </c>
      <c r="D72" s="23">
        <v>0.58710719582051163</v>
      </c>
      <c r="E72" s="23">
        <v>0.57032812046549197</v>
      </c>
      <c r="F72" s="23">
        <v>0.63886893550000534</v>
      </c>
      <c r="G72" s="23">
        <v>0.72778384760046355</v>
      </c>
      <c r="H72" s="23">
        <v>0.14891310363873628</v>
      </c>
      <c r="I72" s="23">
        <v>0.13863772057541385</v>
      </c>
      <c r="J72" s="23">
        <v>0.1126727963477317</v>
      </c>
      <c r="K72" s="23">
        <v>0.12738088193481251</v>
      </c>
      <c r="L72" s="23"/>
    </row>
    <row r="73" spans="1:12">
      <c r="A73" s="13" t="s">
        <v>80</v>
      </c>
      <c r="B73" s="13" t="s">
        <v>158</v>
      </c>
      <c r="C73" s="11" t="s">
        <v>65</v>
      </c>
      <c r="D73" s="23">
        <v>0.91779190508866748</v>
      </c>
      <c r="E73" s="23">
        <v>1.5215131193814804</v>
      </c>
      <c r="F73" s="23">
        <v>1.6279346190600068</v>
      </c>
      <c r="G73" s="23">
        <v>1.9748899571040939</v>
      </c>
      <c r="H73" s="23">
        <v>0.20824078432410395</v>
      </c>
      <c r="I73" s="23">
        <v>0.23571529305100339</v>
      </c>
      <c r="J73" s="23">
        <v>0.23486789557141979</v>
      </c>
      <c r="K73" s="23">
        <v>0.29433631479636457</v>
      </c>
      <c r="L73" s="23"/>
    </row>
    <row r="74" spans="1:12">
      <c r="A74" s="13" t="s">
        <v>80</v>
      </c>
      <c r="B74" s="13" t="s">
        <v>159</v>
      </c>
      <c r="C74" s="11" t="s">
        <v>66</v>
      </c>
      <c r="D74" s="23">
        <v>1.5692762851601731</v>
      </c>
      <c r="E74" s="23">
        <v>1.7296810694136058</v>
      </c>
      <c r="F74" s="23">
        <v>1.7443055652690842</v>
      </c>
      <c r="G74" s="23">
        <v>2.0488520672505688</v>
      </c>
      <c r="H74" s="23">
        <v>8.7797242919510202E-2</v>
      </c>
      <c r="I74" s="23">
        <v>9.4570467832414212E-2</v>
      </c>
      <c r="J74" s="23">
        <v>8.3926198552295689E-2</v>
      </c>
      <c r="K74" s="23">
        <v>5.5979519492607675E-2</v>
      </c>
      <c r="L74" s="23"/>
    </row>
    <row r="75" spans="1:12">
      <c r="A75" s="13" t="s">
        <v>80</v>
      </c>
      <c r="B75" s="13" t="s">
        <v>160</v>
      </c>
      <c r="C75" s="11" t="s">
        <v>67</v>
      </c>
      <c r="D75" s="23">
        <v>0.81319144811470279</v>
      </c>
      <c r="E75" s="23">
        <v>0.8911192552386884</v>
      </c>
      <c r="F75" s="23">
        <v>0.86570510207646711</v>
      </c>
      <c r="G75" s="23">
        <v>0.72758751667299726</v>
      </c>
      <c r="H75" s="23">
        <v>0.17465032995648608</v>
      </c>
      <c r="I75" s="23">
        <v>8.410263825243583E-2</v>
      </c>
      <c r="J75" s="23">
        <v>-6.3703168854158171E-3</v>
      </c>
      <c r="K75" s="23">
        <v>2.7722078434490212E-2</v>
      </c>
      <c r="L75" s="23"/>
    </row>
    <row r="76" spans="1:12">
      <c r="A76" s="13" t="s">
        <v>80</v>
      </c>
      <c r="B76" s="13" t="s">
        <v>161</v>
      </c>
      <c r="C76" s="11" t="s">
        <v>68</v>
      </c>
      <c r="D76" s="23">
        <v>0.60350074124164477</v>
      </c>
      <c r="E76" s="23">
        <v>0.71473819238028502</v>
      </c>
      <c r="F76" s="23">
        <v>0.68690856555441338</v>
      </c>
      <c r="G76" s="23">
        <v>0.9836348851392559</v>
      </c>
      <c r="H76" s="23">
        <v>0.16356992379515722</v>
      </c>
      <c r="I76" s="23">
        <v>7.2170861540895789E-2</v>
      </c>
      <c r="J76" s="23">
        <v>0.1505626093962715</v>
      </c>
      <c r="K76" s="23">
        <v>-1.7518278876418672E-2</v>
      </c>
      <c r="L76" s="23"/>
    </row>
    <row r="77" spans="1:12">
      <c r="A77" s="13" t="s">
        <v>80</v>
      </c>
      <c r="B77" s="13" t="s">
        <v>162</v>
      </c>
      <c r="C77" s="11" t="s">
        <v>69</v>
      </c>
      <c r="D77" s="23">
        <v>0.4361192092196966</v>
      </c>
      <c r="E77" s="23">
        <v>0.56717996681920924</v>
      </c>
      <c r="F77" s="23">
        <v>0.22000677129936397</v>
      </c>
      <c r="G77" s="23">
        <v>0.26475258682512037</v>
      </c>
      <c r="H77" s="23">
        <v>0.18232132282603744</v>
      </c>
      <c r="I77" s="23">
        <v>0.2329614412488448</v>
      </c>
      <c r="J77" s="23">
        <v>0.27225460085608572</v>
      </c>
      <c r="K77" s="23">
        <v>0.27550968138510401</v>
      </c>
      <c r="L77" s="23"/>
    </row>
    <row r="78" spans="1:12">
      <c r="A78" s="13" t="s">
        <v>80</v>
      </c>
      <c r="B78" s="13" t="s">
        <v>163</v>
      </c>
      <c r="C78" s="11" t="s">
        <v>70</v>
      </c>
      <c r="D78" s="23">
        <v>0.43640160986155924</v>
      </c>
      <c r="E78" s="23">
        <v>0.41402570174337944</v>
      </c>
      <c r="F78" s="23">
        <v>0.48197083735107515</v>
      </c>
      <c r="G78" s="23">
        <v>0.48589442424254053</v>
      </c>
      <c r="H78" s="23">
        <v>9.3691516623344906E-2</v>
      </c>
      <c r="I78" s="23">
        <v>0.10226414187661348</v>
      </c>
      <c r="J78" s="23">
        <v>8.4287329952431198E-2</v>
      </c>
      <c r="K78" s="23">
        <v>5.5040089934975556E-2</v>
      </c>
      <c r="L78" s="23"/>
    </row>
    <row r="79" spans="1:12">
      <c r="A79" s="13" t="s">
        <v>80</v>
      </c>
      <c r="B79" s="13" t="s">
        <v>164</v>
      </c>
      <c r="C79" s="11" t="s">
        <v>71</v>
      </c>
      <c r="D79" s="23">
        <v>1.0849944061200831</v>
      </c>
      <c r="E79" s="23">
        <v>1.3055392057639157</v>
      </c>
      <c r="F79" s="23">
        <v>1.3077082695939952</v>
      </c>
      <c r="G79" s="23">
        <v>1.5338703261734288</v>
      </c>
      <c r="H79" s="23">
        <v>0.15293518053136138</v>
      </c>
      <c r="I79" s="23">
        <v>0.11082795655795584</v>
      </c>
      <c r="J79" s="23">
        <v>7.6905110503502974E-2</v>
      </c>
      <c r="K79" s="23">
        <v>6.2589498806682575E-2</v>
      </c>
      <c r="L79" s="23"/>
    </row>
    <row r="80" spans="1:12">
      <c r="A80" s="13" t="s">
        <v>80</v>
      </c>
      <c r="B80" s="13" t="s">
        <v>165</v>
      </c>
      <c r="C80" s="11" t="s">
        <v>72</v>
      </c>
      <c r="D80" s="23">
        <v>0.57859895639997228</v>
      </c>
      <c r="E80" s="23">
        <v>0.66183044746357456</v>
      </c>
      <c r="F80" s="23">
        <v>0.71792884602609808</v>
      </c>
      <c r="G80" s="23">
        <v>0.72067038070430756</v>
      </c>
      <c r="H80" s="23">
        <v>4.7303027285100781E-2</v>
      </c>
      <c r="I80" s="23">
        <v>3.3549247537380346E-2</v>
      </c>
      <c r="J80" s="23">
        <v>3.8314202349542574E-2</v>
      </c>
      <c r="K80" s="23">
        <v>4.3152049981924193E-2</v>
      </c>
      <c r="L80" s="23"/>
    </row>
    <row r="81" spans="1:12">
      <c r="A81" s="13" t="s">
        <v>80</v>
      </c>
      <c r="B81" s="13" t="s">
        <v>166</v>
      </c>
      <c r="C81" s="11" t="s">
        <v>73</v>
      </c>
      <c r="D81" s="23">
        <v>1.5070192660224948</v>
      </c>
      <c r="E81" s="23">
        <v>1.617102664337867</v>
      </c>
      <c r="F81" s="23">
        <v>1.5131112926931072</v>
      </c>
      <c r="G81" s="23">
        <v>1.6501513745119005</v>
      </c>
      <c r="H81" s="23">
        <v>9.1117405650893518E-2</v>
      </c>
      <c r="I81" s="23">
        <v>9.7589288363176596E-2</v>
      </c>
      <c r="J81" s="23">
        <v>6.0576932228070007E-2</v>
      </c>
      <c r="K81" s="23">
        <v>2.7205896752008209E-2</v>
      </c>
      <c r="L81" s="23"/>
    </row>
    <row r="82" spans="1:12">
      <c r="A82" s="13" t="s">
        <v>80</v>
      </c>
      <c r="B82" s="13" t="s">
        <v>167</v>
      </c>
      <c r="C82" s="11" t="s">
        <v>74</v>
      </c>
      <c r="D82" s="23">
        <v>1.2447703592458437</v>
      </c>
      <c r="E82" s="23">
        <v>1.3345402504575556</v>
      </c>
      <c r="F82" s="23">
        <v>1.5857271907492883</v>
      </c>
      <c r="G82" s="23">
        <v>1.9516175275740431</v>
      </c>
      <c r="H82" s="23">
        <v>0.16034855988001631</v>
      </c>
      <c r="I82" s="23">
        <v>0.1710312465719416</v>
      </c>
      <c r="J82" s="23">
        <v>9.3418443538877238E-2</v>
      </c>
      <c r="K82" s="23">
        <v>7.7330981032282767E-2</v>
      </c>
      <c r="L82" s="23"/>
    </row>
    <row r="83" spans="1:12">
      <c r="A83" s="13" t="s">
        <v>80</v>
      </c>
      <c r="B83" s="13" t="s">
        <v>168</v>
      </c>
      <c r="C83" s="11" t="s">
        <v>75</v>
      </c>
      <c r="D83" s="23">
        <v>1.428208000578181</v>
      </c>
      <c r="E83" s="23">
        <v>1.5779729700049052</v>
      </c>
      <c r="F83" s="23">
        <v>1.545006405673057</v>
      </c>
      <c r="G83" s="23">
        <v>1.4968962523828842</v>
      </c>
      <c r="H83" s="23">
        <v>0.20562642286705454</v>
      </c>
      <c r="I83" s="23">
        <v>0.22233122725841759</v>
      </c>
      <c r="J83" s="23">
        <v>0.15075662426271857</v>
      </c>
      <c r="K83" s="23">
        <v>0.15942531593664255</v>
      </c>
      <c r="L83" s="23"/>
    </row>
    <row r="84" spans="1:12">
      <c r="A84" s="13" t="s">
        <v>80</v>
      </c>
      <c r="B84" s="13" t="s">
        <v>169</v>
      </c>
      <c r="C84" s="11" t="s">
        <v>76</v>
      </c>
      <c r="D84" s="23">
        <v>0.17117126533615684</v>
      </c>
      <c r="E84" s="23">
        <v>0.13712713301047744</v>
      </c>
      <c r="F84" s="23">
        <v>0.26143188896646313</v>
      </c>
      <c r="G84" s="23">
        <v>0.35907961055962179</v>
      </c>
      <c r="H84" s="23">
        <v>9.3681994635872762E-2</v>
      </c>
      <c r="I84" s="23">
        <v>4.0124641158783898E-2</v>
      </c>
      <c r="J84" s="23">
        <v>0.11759929093817001</v>
      </c>
      <c r="K84" s="23">
        <v>3.7221553839549296E-2</v>
      </c>
      <c r="L84" s="23"/>
    </row>
    <row r="85" spans="1:12">
      <c r="A85" s="13" t="s">
        <v>80</v>
      </c>
      <c r="B85" s="13" t="s">
        <v>170</v>
      </c>
      <c r="C85" s="11" t="s">
        <v>77</v>
      </c>
      <c r="D85" s="23">
        <v>0.8527893559701113</v>
      </c>
      <c r="E85" s="23">
        <v>0.92017917411499994</v>
      </c>
      <c r="F85" s="23">
        <v>0.92118209707633592</v>
      </c>
      <c r="G85" s="23">
        <v>0.98830528077169155</v>
      </c>
      <c r="H85" s="23">
        <v>0.14298276826106848</v>
      </c>
      <c r="I85" s="23">
        <v>8.7523380289466962E-2</v>
      </c>
      <c r="J85" s="23">
        <v>5.4619549297626177E-2</v>
      </c>
      <c r="K85" s="23">
        <v>1.6133298882819037E-2</v>
      </c>
      <c r="L85" s="23"/>
    </row>
    <row r="86" spans="1:12">
      <c r="A86" s="13" t="s">
        <v>80</v>
      </c>
      <c r="B86" s="13" t="s">
        <v>171</v>
      </c>
      <c r="C86" s="11" t="s">
        <v>78</v>
      </c>
      <c r="D86" s="23">
        <v>0.12742670322716726</v>
      </c>
      <c r="E86" s="23">
        <v>0.10921876415835867</v>
      </c>
      <c r="F86" s="23">
        <v>0.17267745544462734</v>
      </c>
      <c r="G86" s="23">
        <v>0.15966784501140374</v>
      </c>
      <c r="H86" s="23">
        <v>6.7819025522041762E-2</v>
      </c>
      <c r="I86" s="23">
        <v>8.9524026273699112E-2</v>
      </c>
      <c r="J86" s="23">
        <v>0.10380457632312176</v>
      </c>
      <c r="K86" s="23">
        <v>0.13585179989812138</v>
      </c>
      <c r="L86" s="23"/>
    </row>
    <row r="87" spans="1:12">
      <c r="A87" s="13"/>
      <c r="B87" s="13">
        <v>1</v>
      </c>
      <c r="C87" s="13"/>
      <c r="D87" s="23"/>
      <c r="E87" s="23"/>
      <c r="F87" s="23"/>
      <c r="G87" s="23"/>
      <c r="H87" s="23"/>
      <c r="I87" s="23"/>
      <c r="J87" s="23"/>
      <c r="K87" s="23"/>
      <c r="L87" s="23"/>
    </row>
    <row r="88" spans="1:12">
      <c r="A88" s="31" t="s">
        <v>79</v>
      </c>
      <c r="B88" s="31">
        <v>2</v>
      </c>
      <c r="C88" s="34" t="s">
        <v>83</v>
      </c>
      <c r="D88" s="33">
        <v>1.8357889794128406</v>
      </c>
      <c r="E88" s="33">
        <v>2.129640797434635</v>
      </c>
      <c r="F88" s="33">
        <v>2.3081637215830453</v>
      </c>
      <c r="G88" s="33">
        <v>2.5522852552875563</v>
      </c>
      <c r="H88" s="33">
        <v>0.1780946939474404</v>
      </c>
      <c r="I88" s="33">
        <v>0.18440745811297432</v>
      </c>
      <c r="J88" s="33">
        <v>0.17346077832090054</v>
      </c>
      <c r="K88" s="33">
        <v>0.13583439399927838</v>
      </c>
      <c r="L88" s="33"/>
    </row>
    <row r="89" spans="1:12">
      <c r="A89" s="31" t="s">
        <v>79</v>
      </c>
      <c r="B89" s="31">
        <v>3</v>
      </c>
      <c r="C89" s="32" t="s">
        <v>86</v>
      </c>
      <c r="D89" s="33">
        <v>2.0548125623760094</v>
      </c>
      <c r="E89" s="33">
        <v>2.4464199913241202</v>
      </c>
      <c r="F89" s="33">
        <v>2.6623227850885995</v>
      </c>
      <c r="G89" s="33">
        <v>2.9574951822042221</v>
      </c>
      <c r="H89" s="33">
        <v>0.19744148098460187</v>
      </c>
      <c r="I89" s="33">
        <v>0.21353418022967605</v>
      </c>
      <c r="J89" s="33">
        <v>0.20811514223718292</v>
      </c>
      <c r="K89" s="33">
        <v>0.15217149872184518</v>
      </c>
      <c r="L89" s="33"/>
    </row>
    <row r="90" spans="1:12">
      <c r="A90" s="31" t="s">
        <v>79</v>
      </c>
      <c r="B90" s="35">
        <v>4</v>
      </c>
      <c r="C90" s="32" t="s">
        <v>175</v>
      </c>
      <c r="D90" s="33">
        <v>2.3036036873685424</v>
      </c>
      <c r="E90" s="33">
        <v>2.3952650294295803</v>
      </c>
      <c r="F90" s="33">
        <v>2.8302324895414497</v>
      </c>
      <c r="G90" s="33">
        <v>3.4271332974788535</v>
      </c>
      <c r="H90" s="33">
        <v>0.14122745293923891</v>
      </c>
      <c r="I90" s="33">
        <v>0.12165028733096092</v>
      </c>
      <c r="J90" s="33">
        <v>0.12147038697368649</v>
      </c>
      <c r="K90" s="33">
        <v>5.5520340470324094E-2</v>
      </c>
      <c r="L90" s="33"/>
    </row>
    <row r="91" spans="1:12">
      <c r="A91" s="31" t="s">
        <v>79</v>
      </c>
      <c r="B91" s="35">
        <v>5</v>
      </c>
      <c r="C91" s="32" t="s">
        <v>88</v>
      </c>
      <c r="D91" s="33">
        <v>1.2522999253324671</v>
      </c>
      <c r="E91" s="33">
        <v>1.3388020205910769</v>
      </c>
      <c r="F91" s="33">
        <v>1.3865953606349501</v>
      </c>
      <c r="G91" s="33">
        <v>1.4485113993784164</v>
      </c>
      <c r="H91" s="33">
        <v>0.11387655836382644</v>
      </c>
      <c r="I91" s="33">
        <v>0.10703274637134041</v>
      </c>
      <c r="J91" s="33">
        <v>0.11166642365843707</v>
      </c>
      <c r="K91" s="33">
        <v>0.13125344180160628</v>
      </c>
      <c r="L91" s="33"/>
    </row>
    <row r="92" spans="1:12">
      <c r="A92" s="31" t="s">
        <v>79</v>
      </c>
      <c r="B92" s="35">
        <v>6</v>
      </c>
      <c r="C92" s="32" t="s">
        <v>89</v>
      </c>
      <c r="D92" s="33">
        <v>1.2685061807421165</v>
      </c>
      <c r="E92" s="33">
        <v>1.3577163376552839</v>
      </c>
      <c r="F92" s="33">
        <v>1.48065739048861</v>
      </c>
      <c r="G92" s="33">
        <v>1.568703482158613</v>
      </c>
      <c r="H92" s="33">
        <v>0.15045546277948885</v>
      </c>
      <c r="I92" s="33">
        <v>0.12695968031163843</v>
      </c>
      <c r="J92" s="33">
        <v>4.3446326081970216E-2</v>
      </c>
      <c r="K92" s="33">
        <v>2.9573805672872568E-2</v>
      </c>
      <c r="L92" s="33"/>
    </row>
    <row r="93" spans="1:12">
      <c r="A93" s="31" t="s">
        <v>79</v>
      </c>
      <c r="B93" s="35">
        <v>7</v>
      </c>
      <c r="C93" s="32" t="s">
        <v>90</v>
      </c>
      <c r="D93" s="33">
        <v>1.1804895983557844</v>
      </c>
      <c r="E93" s="33">
        <v>1.222506834060082</v>
      </c>
      <c r="F93" s="33">
        <v>1.2590413673679264</v>
      </c>
      <c r="G93" s="33">
        <v>1.2555846809082467</v>
      </c>
      <c r="H93" s="33">
        <v>0.13736830307764578</v>
      </c>
      <c r="I93" s="33">
        <v>7.4359113524392464E-2</v>
      </c>
      <c r="J93" s="33">
        <v>5.3351642359037769E-2</v>
      </c>
      <c r="K93" s="33">
        <v>5.5678046901013675E-2</v>
      </c>
      <c r="L93" s="33"/>
    </row>
    <row r="94" spans="1:12">
      <c r="A94" s="31" t="s">
        <v>79</v>
      </c>
      <c r="B94" s="35">
        <v>8</v>
      </c>
      <c r="C94" s="32" t="s">
        <v>91</v>
      </c>
      <c r="D94" s="33">
        <v>1.1893710020357982</v>
      </c>
      <c r="E94" s="33">
        <v>1.3151324596003264</v>
      </c>
      <c r="F94" s="33">
        <v>1.3466108541814996</v>
      </c>
      <c r="G94" s="33">
        <v>1.3972761173323267</v>
      </c>
      <c r="H94" s="33">
        <v>0.13071993764595391</v>
      </c>
      <c r="I94" s="33">
        <v>0.12118870916559245</v>
      </c>
      <c r="J94" s="33">
        <v>0.10665627835792792</v>
      </c>
      <c r="K94" s="33">
        <v>0.12978744776707082</v>
      </c>
      <c r="L94" s="33"/>
    </row>
    <row r="95" spans="1:12">
      <c r="A95" s="31" t="s">
        <v>79</v>
      </c>
      <c r="B95" s="35">
        <v>9</v>
      </c>
      <c r="C95" s="32" t="s">
        <v>92</v>
      </c>
      <c r="D95" s="33">
        <v>1.8842457453718322</v>
      </c>
      <c r="E95" s="33">
        <v>2.0840167173833426</v>
      </c>
      <c r="F95" s="33">
        <v>2.2413754475277994</v>
      </c>
      <c r="G95" s="33">
        <v>2.4582996064484584</v>
      </c>
      <c r="H95" s="33">
        <v>0.19652223137886152</v>
      </c>
      <c r="I95" s="33">
        <v>0.21034352121565489</v>
      </c>
      <c r="J95" s="33">
        <v>0.15640948282626688</v>
      </c>
      <c r="K95" s="33">
        <v>0.14995602533087449</v>
      </c>
      <c r="L95" s="33"/>
    </row>
    <row r="96" spans="1:12">
      <c r="A96" s="31" t="s">
        <v>79</v>
      </c>
      <c r="B96" s="35">
        <v>10</v>
      </c>
      <c r="C96" s="32" t="s">
        <v>93</v>
      </c>
      <c r="D96" s="33">
        <v>1.0770230515479531</v>
      </c>
      <c r="E96" s="33">
        <v>1.289926487423942</v>
      </c>
      <c r="F96" s="33">
        <v>1.3615625804270655</v>
      </c>
      <c r="G96" s="33">
        <v>1.5428371900946434</v>
      </c>
      <c r="H96" s="33">
        <v>0.15819924412237873</v>
      </c>
      <c r="I96" s="33">
        <v>0.16325013874716462</v>
      </c>
      <c r="J96" s="33">
        <v>0.1457028779595792</v>
      </c>
      <c r="K96" s="33">
        <v>0.1406005411542183</v>
      </c>
      <c r="L96" s="33"/>
    </row>
    <row r="97" spans="1:12">
      <c r="A97" s="13" t="s">
        <v>79</v>
      </c>
      <c r="B97" s="13" t="s">
        <v>98</v>
      </c>
      <c r="C97" s="11" t="s">
        <v>6</v>
      </c>
      <c r="D97" s="23">
        <v>2.2096973003981359</v>
      </c>
      <c r="E97" s="23">
        <v>2.6841528312651626</v>
      </c>
      <c r="F97" s="23">
        <v>2.9225158329198524</v>
      </c>
      <c r="G97" s="23">
        <v>3.287597812981395</v>
      </c>
      <c r="H97" s="23">
        <v>0.22719770318147869</v>
      </c>
      <c r="I97" s="23">
        <v>0.24473731497212728</v>
      </c>
      <c r="J97" s="23">
        <v>0.24122434694607772</v>
      </c>
      <c r="K97" s="23">
        <v>0.18960730934579315</v>
      </c>
      <c r="L97" s="23"/>
    </row>
    <row r="98" spans="1:12">
      <c r="A98" s="13" t="s">
        <v>79</v>
      </c>
      <c r="B98" s="13" t="s">
        <v>99</v>
      </c>
      <c r="C98" s="11" t="s">
        <v>7</v>
      </c>
      <c r="D98" s="23">
        <v>1.9511712761180013</v>
      </c>
      <c r="E98" s="23">
        <v>2.167977299695008</v>
      </c>
      <c r="F98" s="23">
        <v>2.4386445417544569</v>
      </c>
      <c r="G98" s="23">
        <v>2.4431827841254532</v>
      </c>
      <c r="H98" s="23">
        <v>0.12960593359665723</v>
      </c>
      <c r="I98" s="23">
        <v>0.13496883616710492</v>
      </c>
      <c r="J98" s="23">
        <v>0.14401779504256357</v>
      </c>
      <c r="K98" s="23">
        <v>6.7157148727730126E-2</v>
      </c>
      <c r="L98" s="23"/>
    </row>
    <row r="99" spans="1:12">
      <c r="A99" s="13" t="s">
        <v>79</v>
      </c>
      <c r="B99" s="13" t="s">
        <v>100</v>
      </c>
      <c r="C99" s="11" t="s">
        <v>8</v>
      </c>
      <c r="D99" s="23">
        <v>0.55367699712715768</v>
      </c>
      <c r="E99" s="23">
        <v>0.6350781404798822</v>
      </c>
      <c r="F99" s="23">
        <v>0.70508390927477715</v>
      </c>
      <c r="G99" s="23">
        <v>0.83479464889215671</v>
      </c>
      <c r="H99" s="23">
        <v>0.17501793490265632</v>
      </c>
      <c r="I99" s="23">
        <v>0.14603066770525483</v>
      </c>
      <c r="J99" s="23">
        <v>0.11103461979855367</v>
      </c>
      <c r="K99" s="23">
        <v>5.0419847280733163E-2</v>
      </c>
      <c r="L99" s="23"/>
    </row>
    <row r="100" spans="1:12">
      <c r="A100" s="13" t="s">
        <v>79</v>
      </c>
      <c r="B100" s="13" t="s">
        <v>101</v>
      </c>
      <c r="C100" s="11" t="s">
        <v>84</v>
      </c>
      <c r="D100" s="23">
        <v>0.98468566923803313</v>
      </c>
      <c r="E100" s="23">
        <v>1.1270671464582509</v>
      </c>
      <c r="F100" s="23">
        <v>1.4879897651349991</v>
      </c>
      <c r="G100" s="23">
        <v>1.6813638947862026</v>
      </c>
      <c r="H100" s="23">
        <v>0.15839662588044412</v>
      </c>
      <c r="I100" s="23">
        <v>0.24738990091975163</v>
      </c>
      <c r="J100" s="23">
        <v>0.16778673968882316</v>
      </c>
      <c r="K100" s="23">
        <v>0.13471928289162236</v>
      </c>
      <c r="L100" s="23"/>
    </row>
    <row r="101" spans="1:12">
      <c r="A101" s="13" t="s">
        <v>79</v>
      </c>
      <c r="B101" s="13" t="s">
        <v>102</v>
      </c>
      <c r="C101" s="11" t="s">
        <v>9</v>
      </c>
      <c r="D101" s="23">
        <v>2.1634443332873761</v>
      </c>
      <c r="E101" s="23">
        <v>2.4797796074539322</v>
      </c>
      <c r="F101" s="23">
        <v>2.4994350257878173</v>
      </c>
      <c r="G101" s="23">
        <v>2.7768285528806476</v>
      </c>
      <c r="H101" s="23">
        <v>0.13012198369195799</v>
      </c>
      <c r="I101" s="23">
        <v>0.1196453936189155</v>
      </c>
      <c r="J101" s="23">
        <v>0.1213745619856552</v>
      </c>
      <c r="K101" s="23">
        <v>6.6104149068264617E-2</v>
      </c>
      <c r="L101" s="23"/>
    </row>
    <row r="102" spans="1:12">
      <c r="A102" s="13" t="s">
        <v>79</v>
      </c>
      <c r="B102" s="13" t="s">
        <v>103</v>
      </c>
      <c r="C102" s="11" t="s">
        <v>10</v>
      </c>
      <c r="D102" s="23">
        <v>1.4253315024822228</v>
      </c>
      <c r="E102" s="23">
        <v>1.4321527266265239</v>
      </c>
      <c r="F102" s="23">
        <v>1.485662797721697</v>
      </c>
      <c r="G102" s="23">
        <v>1.7913991857829026</v>
      </c>
      <c r="H102" s="23">
        <v>0.10267533509056767</v>
      </c>
      <c r="I102" s="23">
        <v>0.1088852625153883</v>
      </c>
      <c r="J102" s="23">
        <v>0.12010101729105452</v>
      </c>
      <c r="K102" s="23">
        <v>4.0471705501078946E-2</v>
      </c>
      <c r="L102" s="23"/>
    </row>
    <row r="103" spans="1:12">
      <c r="A103" s="13" t="s">
        <v>79</v>
      </c>
      <c r="B103" s="13" t="s">
        <v>104</v>
      </c>
      <c r="C103" s="11" t="s">
        <v>11</v>
      </c>
      <c r="D103" s="23">
        <v>3.8367796765829985E-2</v>
      </c>
      <c r="E103" s="23">
        <v>0.1075517301470644</v>
      </c>
      <c r="F103" s="23">
        <v>0.15181240505088456</v>
      </c>
      <c r="G103" s="23">
        <v>0.14598429378959749</v>
      </c>
      <c r="H103" s="23">
        <v>0.10509992864762524</v>
      </c>
      <c r="I103" s="23">
        <v>0.14487471871377375</v>
      </c>
      <c r="J103" s="23">
        <v>0.20658477220379959</v>
      </c>
      <c r="K103" s="23">
        <v>0.15542129822830911</v>
      </c>
      <c r="L103" s="23"/>
    </row>
    <row r="104" spans="1:12">
      <c r="A104" s="13" t="s">
        <v>79</v>
      </c>
      <c r="B104" s="13" t="s">
        <v>105</v>
      </c>
      <c r="C104" s="11" t="s">
        <v>12</v>
      </c>
      <c r="D104" s="23">
        <v>2.7141488035925794</v>
      </c>
      <c r="E104" s="23">
        <v>2.699335020140035</v>
      </c>
      <c r="F104" s="23">
        <v>3.1740190254372167</v>
      </c>
      <c r="G104" s="23">
        <v>3.6763440903050286</v>
      </c>
      <c r="H104" s="23">
        <v>0.13869509807344699</v>
      </c>
      <c r="I104" s="23">
        <v>0.10335057664031984</v>
      </c>
      <c r="J104" s="23">
        <v>0.14103035381288753</v>
      </c>
      <c r="K104" s="23">
        <v>5.9846008021429128E-2</v>
      </c>
      <c r="L104" s="23"/>
    </row>
    <row r="105" spans="1:12">
      <c r="A105" s="13" t="s">
        <v>79</v>
      </c>
      <c r="B105" s="13" t="s">
        <v>106</v>
      </c>
      <c r="C105" s="11" t="s">
        <v>13</v>
      </c>
      <c r="D105" s="23">
        <v>0.63323491349967331</v>
      </c>
      <c r="E105" s="23">
        <v>0.68406153064758601</v>
      </c>
      <c r="F105" s="23">
        <v>0.75949556026649878</v>
      </c>
      <c r="G105" s="23">
        <v>1.8883569622748384</v>
      </c>
      <c r="H105" s="23">
        <v>0.19185258262837795</v>
      </c>
      <c r="I105" s="23">
        <v>0.22757972409094376</v>
      </c>
      <c r="J105" s="23">
        <v>0.14429107784224882</v>
      </c>
      <c r="K105" s="23">
        <v>0.11337973226998149</v>
      </c>
      <c r="L105" s="23"/>
    </row>
    <row r="106" spans="1:12">
      <c r="A106" s="13" t="s">
        <v>79</v>
      </c>
      <c r="B106" s="13" t="s">
        <v>107</v>
      </c>
      <c r="C106" s="11" t="s">
        <v>14</v>
      </c>
      <c r="D106" s="23">
        <v>2.4070312194740748</v>
      </c>
      <c r="E106" s="23">
        <v>3.1251948459451802</v>
      </c>
      <c r="F106" s="23">
        <v>3.8693207050041512</v>
      </c>
      <c r="G106" s="23">
        <v>4.5574767255811137</v>
      </c>
      <c r="H106" s="23">
        <v>0.14879133617265139</v>
      </c>
      <c r="I106" s="23">
        <v>0.23841995121259971</v>
      </c>
      <c r="J106" s="23">
        <v>-2.3882334943806705E-3</v>
      </c>
      <c r="K106" s="23">
        <v>-2.0441761558512829E-2</v>
      </c>
      <c r="L106" s="23"/>
    </row>
    <row r="107" spans="1:12">
      <c r="A107" s="13" t="s">
        <v>79</v>
      </c>
      <c r="B107" s="13" t="s">
        <v>108</v>
      </c>
      <c r="C107" s="11" t="s">
        <v>15</v>
      </c>
      <c r="D107" s="23">
        <v>0.71490093835635982</v>
      </c>
      <c r="E107" s="23">
        <v>0.75492930503385514</v>
      </c>
      <c r="F107" s="23">
        <v>0.80845419043886013</v>
      </c>
      <c r="G107" s="23">
        <v>1.3215188025207345</v>
      </c>
      <c r="H107" s="23">
        <v>0.10472412069382782</v>
      </c>
      <c r="I107" s="23">
        <v>6.9552196663068652E-2</v>
      </c>
      <c r="J107" s="23">
        <v>4.9313086441260298E-2</v>
      </c>
      <c r="K107" s="23">
        <v>-9.7082695631995706E-3</v>
      </c>
      <c r="L107" s="23"/>
    </row>
    <row r="108" spans="1:12">
      <c r="A108" s="13" t="s">
        <v>79</v>
      </c>
      <c r="B108" s="13" t="s">
        <v>109</v>
      </c>
      <c r="C108" s="11" t="s">
        <v>16</v>
      </c>
      <c r="D108" s="23">
        <v>1.098107532920503</v>
      </c>
      <c r="E108" s="23">
        <v>1.993245735361918</v>
      </c>
      <c r="F108" s="23">
        <v>2.5031450105657242</v>
      </c>
      <c r="G108" s="23">
        <v>3.3071894500910206</v>
      </c>
      <c r="H108" s="23">
        <v>7.4406741251989025E-2</v>
      </c>
      <c r="I108" s="23">
        <v>-2.3068369809887995E-2</v>
      </c>
      <c r="J108" s="23">
        <v>1.78193043190122E-2</v>
      </c>
      <c r="K108" s="23">
        <v>4.264539344620203E-2</v>
      </c>
      <c r="L108" s="23"/>
    </row>
    <row r="109" spans="1:12">
      <c r="A109" s="13" t="s">
        <v>79</v>
      </c>
      <c r="B109" s="13" t="s">
        <v>110</v>
      </c>
      <c r="C109" s="11" t="s">
        <v>17</v>
      </c>
      <c r="D109" s="23">
        <v>1.2875327650862893</v>
      </c>
      <c r="E109" s="23">
        <v>1.4266622893271235</v>
      </c>
      <c r="F109" s="23">
        <v>1.4166631799210241</v>
      </c>
      <c r="G109" s="23">
        <v>1.4362499457959326</v>
      </c>
      <c r="H109" s="23">
        <v>0.12787491709077922</v>
      </c>
      <c r="I109" s="23">
        <v>8.8638550843120653E-2</v>
      </c>
      <c r="J109" s="23">
        <v>9.1471735090113249E-2</v>
      </c>
      <c r="K109" s="23">
        <v>0.15890749378976254</v>
      </c>
      <c r="L109" s="23"/>
    </row>
    <row r="110" spans="1:12">
      <c r="A110" s="13" t="s">
        <v>79</v>
      </c>
      <c r="B110" s="13" t="s">
        <v>111</v>
      </c>
      <c r="C110" s="11" t="s">
        <v>18</v>
      </c>
      <c r="D110" s="23">
        <v>0.7932839468065952</v>
      </c>
      <c r="E110" s="23">
        <v>0.76374144560249557</v>
      </c>
      <c r="F110" s="23"/>
      <c r="G110" s="23"/>
      <c r="H110" s="23">
        <v>7.518584252900172E-2</v>
      </c>
      <c r="I110" s="23">
        <v>2.5802239257127657E-2</v>
      </c>
      <c r="J110" s="23"/>
      <c r="K110" s="23"/>
      <c r="L110" s="23"/>
    </row>
    <row r="111" spans="1:12">
      <c r="A111" s="13" t="s">
        <v>79</v>
      </c>
      <c r="B111" s="13" t="s">
        <v>112</v>
      </c>
      <c r="C111" s="11" t="s">
        <v>19</v>
      </c>
      <c r="D111" s="23">
        <v>0.15591353067366551</v>
      </c>
      <c r="E111" s="23">
        <v>0.15275610042290264</v>
      </c>
      <c r="F111" s="23">
        <v>0.2575833878753529</v>
      </c>
      <c r="G111" s="23">
        <v>9.2439189441933689E-2</v>
      </c>
      <c r="H111" s="23">
        <v>9.8235881155753227E-2</v>
      </c>
      <c r="I111" s="23">
        <v>0.206759369841303</v>
      </c>
      <c r="J111" s="23">
        <v>0.18707591020833589</v>
      </c>
      <c r="K111" s="23">
        <v>0.29169174581475776</v>
      </c>
      <c r="L111" s="23"/>
    </row>
    <row r="112" spans="1:12">
      <c r="A112" s="13" t="s">
        <v>79</v>
      </c>
      <c r="B112" s="13" t="s">
        <v>113</v>
      </c>
      <c r="C112" s="11" t="s">
        <v>20</v>
      </c>
      <c r="D112" s="23">
        <v>1.5506811188147183</v>
      </c>
      <c r="E112" s="23">
        <v>1.6966867026594392</v>
      </c>
      <c r="F112" s="23">
        <v>1.7682111784528789</v>
      </c>
      <c r="G112" s="23">
        <v>1.7933121335796058</v>
      </c>
      <c r="H112" s="23">
        <v>6.5982848540334621E-2</v>
      </c>
      <c r="I112" s="23">
        <v>9.202190015449295E-2</v>
      </c>
      <c r="J112" s="23">
        <v>0.11715678944297123</v>
      </c>
      <c r="K112" s="23">
        <v>0.11942697192619439</v>
      </c>
      <c r="L112" s="23"/>
    </row>
    <row r="113" spans="1:12">
      <c r="A113" s="13" t="s">
        <v>79</v>
      </c>
      <c r="B113" s="13" t="s">
        <v>114</v>
      </c>
      <c r="C113" s="11" t="s">
        <v>21</v>
      </c>
      <c r="D113" s="23">
        <v>1.769868513161335</v>
      </c>
      <c r="E113" s="23">
        <v>1.841932265581893</v>
      </c>
      <c r="F113" s="23">
        <v>2.1249893066574681</v>
      </c>
      <c r="G113" s="23">
        <v>2.5412643137925142</v>
      </c>
      <c r="H113" s="23">
        <v>0.13204469082580192</v>
      </c>
      <c r="I113" s="23">
        <v>0.15574108418413418</v>
      </c>
      <c r="J113" s="23">
        <v>7.1114177302518108E-2</v>
      </c>
      <c r="K113" s="23">
        <v>5.8285213760773495E-2</v>
      </c>
      <c r="L113" s="23"/>
    </row>
    <row r="114" spans="1:12">
      <c r="A114" s="13" t="s">
        <v>79</v>
      </c>
      <c r="B114" s="13" t="s">
        <v>115</v>
      </c>
      <c r="C114" s="11" t="s">
        <v>22</v>
      </c>
      <c r="D114" s="23">
        <v>0.18496839147740576</v>
      </c>
      <c r="E114" s="23">
        <v>0.38434115826999393</v>
      </c>
      <c r="F114" s="23">
        <v>0.41859904213899324</v>
      </c>
      <c r="G114" s="23">
        <v>0.44305596036141065</v>
      </c>
      <c r="H114" s="23">
        <v>-5.1142255075760111E-2</v>
      </c>
      <c r="I114" s="23">
        <v>-8.9560772179995959E-2</v>
      </c>
      <c r="J114" s="23">
        <v>-4.5136615787478894E-3</v>
      </c>
      <c r="K114" s="23">
        <v>-0.22129116875546487</v>
      </c>
      <c r="L114" s="23"/>
    </row>
    <row r="115" spans="1:12">
      <c r="A115" s="13" t="s">
        <v>79</v>
      </c>
      <c r="B115" s="13" t="s">
        <v>116</v>
      </c>
      <c r="C115" s="11" t="s">
        <v>23</v>
      </c>
      <c r="D115" s="23">
        <v>1.5546294132412384</v>
      </c>
      <c r="E115" s="23">
        <v>1.5852739961552442</v>
      </c>
      <c r="F115" s="23">
        <v>1.7704809403845967</v>
      </c>
      <c r="G115" s="23">
        <v>1.9028228457792296</v>
      </c>
      <c r="H115" s="23">
        <v>9.2880389152882728E-2</v>
      </c>
      <c r="I115" s="23">
        <v>9.8594731964198573E-2</v>
      </c>
      <c r="J115" s="23">
        <v>4.0165501074808624E-2</v>
      </c>
      <c r="K115" s="23">
        <v>3.3296269171348689E-2</v>
      </c>
      <c r="L115" s="23"/>
    </row>
    <row r="116" spans="1:12">
      <c r="A116" s="13" t="s">
        <v>79</v>
      </c>
      <c r="B116" s="13" t="s">
        <v>117</v>
      </c>
      <c r="C116" s="11" t="s">
        <v>24</v>
      </c>
      <c r="D116" s="23">
        <v>0.16071080859133585</v>
      </c>
      <c r="E116" s="23">
        <v>0.18213357973465366</v>
      </c>
      <c r="F116" s="23">
        <v>0.21367907086427765</v>
      </c>
      <c r="G116" s="23">
        <v>0.10385211194877621</v>
      </c>
      <c r="H116" s="23">
        <v>9.7384840711485871E-2</v>
      </c>
      <c r="I116" s="23">
        <v>-1.4339510800397496E-2</v>
      </c>
      <c r="J116" s="23">
        <v>-0.29194817391852068</v>
      </c>
      <c r="K116" s="23">
        <v>-4.7371682329856446E-2</v>
      </c>
      <c r="L116" s="23"/>
    </row>
    <row r="117" spans="1:12">
      <c r="A117" s="13" t="s">
        <v>79</v>
      </c>
      <c r="B117" s="13" t="s">
        <v>118</v>
      </c>
      <c r="C117" s="11" t="s">
        <v>25</v>
      </c>
      <c r="D117" s="23">
        <v>0.98164530609836054</v>
      </c>
      <c r="E117" s="23">
        <v>0.96213579440483765</v>
      </c>
      <c r="F117" s="23">
        <v>0.95976779445268734</v>
      </c>
      <c r="G117" s="23">
        <v>1.1715260255749393</v>
      </c>
      <c r="H117" s="23">
        <v>0.17520773561010949</v>
      </c>
      <c r="I117" s="23">
        <v>0.15938559185424206</v>
      </c>
      <c r="J117" s="23">
        <v>0.21329398378993397</v>
      </c>
      <c r="K117" s="23">
        <v>0.16159139837667971</v>
      </c>
      <c r="L117" s="23"/>
    </row>
    <row r="118" spans="1:12">
      <c r="A118" s="13" t="s">
        <v>79</v>
      </c>
      <c r="B118" s="13" t="s">
        <v>119</v>
      </c>
      <c r="C118" s="11" t="s">
        <v>26</v>
      </c>
      <c r="D118" s="23">
        <v>0.69288741578722202</v>
      </c>
      <c r="E118" s="23">
        <v>0.70044272629318771</v>
      </c>
      <c r="F118" s="23">
        <v>0.73399418391937876</v>
      </c>
      <c r="G118" s="23">
        <v>0.69784995032264496</v>
      </c>
      <c r="H118" s="23">
        <v>8.855683243007989E-2</v>
      </c>
      <c r="I118" s="23">
        <v>5.5160161827328927E-2</v>
      </c>
      <c r="J118" s="23">
        <v>6.7876031254992017E-2</v>
      </c>
      <c r="K118" s="23">
        <v>-1.0227690742134993E-3</v>
      </c>
      <c r="L118" s="23"/>
    </row>
    <row r="119" spans="1:12">
      <c r="A119" s="13" t="s">
        <v>79</v>
      </c>
      <c r="B119" s="13" t="s">
        <v>120</v>
      </c>
      <c r="C119" s="11" t="s">
        <v>27</v>
      </c>
      <c r="D119" s="23">
        <v>1.5454741325936749</v>
      </c>
      <c r="E119" s="23">
        <v>1.4197224230457282</v>
      </c>
      <c r="F119" s="23">
        <v>1.6689515155259271</v>
      </c>
      <c r="G119" s="23">
        <v>1.6457014142872839</v>
      </c>
      <c r="H119" s="23">
        <v>0.20244186334480793</v>
      </c>
      <c r="I119" s="23">
        <v>0.13383396689910368</v>
      </c>
      <c r="J119" s="23">
        <v>7.0363703757785431E-2</v>
      </c>
      <c r="K119" s="23">
        <v>0.1159401635613041</v>
      </c>
      <c r="L119" s="23"/>
    </row>
    <row r="120" spans="1:12">
      <c r="A120" s="13" t="s">
        <v>79</v>
      </c>
      <c r="B120" s="13" t="s">
        <v>121</v>
      </c>
      <c r="C120" s="11" t="s">
        <v>28</v>
      </c>
      <c r="D120" s="23">
        <v>1.4844335367958079</v>
      </c>
      <c r="E120" s="23">
        <v>1.6462979522338415</v>
      </c>
      <c r="F120" s="23">
        <v>1.7502828237012855</v>
      </c>
      <c r="G120" s="23">
        <v>1.8680806555766765</v>
      </c>
      <c r="H120" s="23">
        <v>0.18740777914679144</v>
      </c>
      <c r="I120" s="23">
        <v>0.15002606437732249</v>
      </c>
      <c r="J120" s="23">
        <v>2.3303618165588333E-2</v>
      </c>
      <c r="K120" s="23">
        <v>2.0624835150842662E-2</v>
      </c>
      <c r="L120" s="23"/>
    </row>
    <row r="121" spans="1:12">
      <c r="A121" s="13" t="s">
        <v>79</v>
      </c>
      <c r="B121" s="13" t="s">
        <v>122</v>
      </c>
      <c r="C121" s="11" t="s">
        <v>29</v>
      </c>
      <c r="D121" s="23">
        <v>0.49201249393859764</v>
      </c>
      <c r="E121" s="23">
        <v>0.54597410798863277</v>
      </c>
      <c r="F121" s="23">
        <v>0.43506132508023843</v>
      </c>
      <c r="G121" s="23">
        <v>0.4530316076602538</v>
      </c>
      <c r="H121" s="23">
        <v>9.7120596848341678E-2</v>
      </c>
      <c r="I121" s="23">
        <v>4.5649740218732957E-2</v>
      </c>
      <c r="J121" s="23">
        <v>4.2993466299862448E-2</v>
      </c>
      <c r="K121" s="23">
        <v>-4.0853010866900888E-5</v>
      </c>
      <c r="L121" s="23"/>
    </row>
    <row r="122" spans="1:12">
      <c r="A122" s="13" t="s">
        <v>79</v>
      </c>
      <c r="B122" s="13" t="s">
        <v>123</v>
      </c>
      <c r="C122" s="11" t="s">
        <v>30</v>
      </c>
      <c r="D122" s="23">
        <v>0.64694025880607531</v>
      </c>
      <c r="E122" s="23">
        <v>0.67491675178329724</v>
      </c>
      <c r="F122" s="23">
        <v>0.71210303626103788</v>
      </c>
      <c r="G122" s="23">
        <v>0.58853508810669963</v>
      </c>
      <c r="H122" s="23">
        <v>1.2142305876711199E-2</v>
      </c>
      <c r="I122" s="23">
        <v>7.3906147496740654E-2</v>
      </c>
      <c r="J122" s="23">
        <v>8.4163025261033572E-2</v>
      </c>
      <c r="K122" s="23">
        <v>1.2807490173563573E-3</v>
      </c>
      <c r="L122" s="23"/>
    </row>
    <row r="123" spans="1:12">
      <c r="A123" s="13" t="s">
        <v>79</v>
      </c>
      <c r="B123" s="13" t="s">
        <v>124</v>
      </c>
      <c r="C123" s="11" t="s">
        <v>31</v>
      </c>
      <c r="D123" s="23">
        <v>1.3644750376344799</v>
      </c>
      <c r="E123" s="23">
        <v>1.4366907603241263</v>
      </c>
      <c r="F123" s="23">
        <v>1.7381408205299189</v>
      </c>
      <c r="G123" s="23">
        <v>1.8715537670343754</v>
      </c>
      <c r="H123" s="23">
        <v>6.487588347217256E-2</v>
      </c>
      <c r="I123" s="23">
        <v>0.12991234059916903</v>
      </c>
      <c r="J123" s="23">
        <v>4.7481083929810222E-2</v>
      </c>
      <c r="K123" s="23">
        <v>1.6628367517165569E-2</v>
      </c>
      <c r="L123" s="23"/>
    </row>
    <row r="124" spans="1:12">
      <c r="A124" s="13" t="s">
        <v>79</v>
      </c>
      <c r="B124" s="13" t="s">
        <v>125</v>
      </c>
      <c r="C124" s="11" t="s">
        <v>32</v>
      </c>
      <c r="D124" s="23">
        <v>0.37740435018892471</v>
      </c>
      <c r="E124" s="23">
        <v>0.47519213215158562</v>
      </c>
      <c r="F124" s="23">
        <v>0.52927744333112248</v>
      </c>
      <c r="G124" s="23">
        <v>1.1038911814478889</v>
      </c>
      <c r="H124" s="23">
        <v>6.8231125717293353E-2</v>
      </c>
      <c r="I124" s="23">
        <v>6.062836783369159E-2</v>
      </c>
      <c r="J124" s="23">
        <v>0.11982360118881863</v>
      </c>
      <c r="K124" s="23">
        <v>6.2021876885133005E-2</v>
      </c>
      <c r="L124" s="23"/>
    </row>
    <row r="125" spans="1:12">
      <c r="A125" s="13" t="s">
        <v>79</v>
      </c>
      <c r="B125" s="13" t="s">
        <v>126</v>
      </c>
      <c r="C125" s="11" t="s">
        <v>33</v>
      </c>
      <c r="D125" s="23">
        <v>5.277097146151629E-2</v>
      </c>
      <c r="E125" s="23">
        <v>5.6434547960629772E-2</v>
      </c>
      <c r="F125" s="23">
        <v>8.8004313477272195E-2</v>
      </c>
      <c r="G125" s="23">
        <v>0.11194721000231535</v>
      </c>
      <c r="H125" s="23">
        <v>8.6876621504756418E-2</v>
      </c>
      <c r="I125" s="23">
        <v>6.9849158432179537E-2</v>
      </c>
      <c r="J125" s="23">
        <v>9.1403521110251545E-2</v>
      </c>
      <c r="K125" s="23">
        <v>-6.5495485065987499E-2</v>
      </c>
      <c r="L125" s="23"/>
    </row>
    <row r="126" spans="1:12">
      <c r="A126" s="13" t="s">
        <v>79</v>
      </c>
      <c r="B126" s="13" t="s">
        <v>127</v>
      </c>
      <c r="C126" s="11" t="s">
        <v>34</v>
      </c>
      <c r="D126" s="23">
        <v>0.26649975165479001</v>
      </c>
      <c r="E126" s="23">
        <v>0.29309233808351731</v>
      </c>
      <c r="F126" s="23">
        <v>0.30618628108833523</v>
      </c>
      <c r="G126" s="23">
        <v>0.35866428145497914</v>
      </c>
      <c r="H126" s="23">
        <v>0.13954973492950037</v>
      </c>
      <c r="I126" s="23">
        <v>0.17879213631513896</v>
      </c>
      <c r="J126" s="23">
        <v>4.1580986601441591E-2</v>
      </c>
      <c r="K126" s="23">
        <v>3.7388193202146688E-2</v>
      </c>
      <c r="L126" s="23"/>
    </row>
    <row r="127" spans="1:12">
      <c r="A127" s="13" t="s">
        <v>79</v>
      </c>
      <c r="B127" s="13" t="s">
        <v>128</v>
      </c>
      <c r="C127" s="11" t="s">
        <v>35</v>
      </c>
      <c r="D127" s="23">
        <v>0.74247208068540604</v>
      </c>
      <c r="E127" s="23">
        <v>0.78953294037504085</v>
      </c>
      <c r="F127" s="23">
        <v>0.89369609826796959</v>
      </c>
      <c r="G127" s="23">
        <v>0.85048905206559633</v>
      </c>
      <c r="H127" s="23">
        <v>0.11614677121100785</v>
      </c>
      <c r="I127" s="23">
        <v>6.0711399076088031E-2</v>
      </c>
      <c r="J127" s="23">
        <v>7.3897092236237277E-2</v>
      </c>
      <c r="K127" s="23">
        <v>6.9726751447860089E-3</v>
      </c>
      <c r="L127" s="23"/>
    </row>
    <row r="128" spans="1:12">
      <c r="A128" s="13" t="s">
        <v>79</v>
      </c>
      <c r="B128" s="13" t="s">
        <v>129</v>
      </c>
      <c r="C128" s="11" t="s">
        <v>36</v>
      </c>
      <c r="D128" s="23">
        <v>1.4491287614103971</v>
      </c>
      <c r="E128" s="23">
        <v>1.4408582298024788</v>
      </c>
      <c r="F128" s="23">
        <v>1.4709437065010569</v>
      </c>
      <c r="G128" s="23">
        <v>1.4500658239763755</v>
      </c>
      <c r="H128" s="23">
        <v>0.13982176461795801</v>
      </c>
      <c r="I128" s="23">
        <v>9.0970169614197613E-2</v>
      </c>
      <c r="J128" s="23">
        <v>4.3577163896195557E-2</v>
      </c>
      <c r="K128" s="23">
        <v>5.714160094285492E-2</v>
      </c>
      <c r="L128" s="23"/>
    </row>
    <row r="129" spans="1:12">
      <c r="A129" s="13" t="s">
        <v>79</v>
      </c>
      <c r="B129" s="13" t="s">
        <v>130</v>
      </c>
      <c r="C129" s="11" t="s">
        <v>37</v>
      </c>
      <c r="D129" s="23">
        <v>0.64253936803203371</v>
      </c>
      <c r="E129" s="23">
        <v>0.75808572788684703</v>
      </c>
      <c r="F129" s="23">
        <v>0.85798861692556594</v>
      </c>
      <c r="G129" s="23">
        <v>0.85949757293699647</v>
      </c>
      <c r="H129" s="23">
        <v>0.14314756598250386</v>
      </c>
      <c r="I129" s="23">
        <v>0.12363694289932224</v>
      </c>
      <c r="J129" s="23">
        <v>2.6958541360177002E-2</v>
      </c>
      <c r="K129" s="23">
        <v>4.3820247210128609E-2</v>
      </c>
      <c r="L129" s="23"/>
    </row>
    <row r="130" spans="1:12">
      <c r="A130" s="13" t="s">
        <v>79</v>
      </c>
      <c r="B130" s="13" t="s">
        <v>131</v>
      </c>
      <c r="C130" s="11" t="s">
        <v>38</v>
      </c>
      <c r="D130" s="23">
        <v>1.524819747255671</v>
      </c>
      <c r="E130" s="23">
        <v>1.7459752531861965</v>
      </c>
      <c r="F130" s="23">
        <v>1.7853125009440431</v>
      </c>
      <c r="G130" s="23">
        <v>1.9038930617934025</v>
      </c>
      <c r="H130" s="23">
        <v>0.12813663601454464</v>
      </c>
      <c r="I130" s="23">
        <v>0.10297515886770653</v>
      </c>
      <c r="J130" s="23">
        <v>9.3978364041169341E-2</v>
      </c>
      <c r="K130" s="23">
        <v>4.6153076764235197E-2</v>
      </c>
      <c r="L130" s="23"/>
    </row>
    <row r="131" spans="1:12">
      <c r="A131" s="13" t="s">
        <v>79</v>
      </c>
      <c r="B131" s="13" t="s">
        <v>132</v>
      </c>
      <c r="C131" s="11" t="s">
        <v>39</v>
      </c>
      <c r="D131" s="23">
        <v>0.87426145409517075</v>
      </c>
      <c r="E131" s="23">
        <v>0.91223069020905501</v>
      </c>
      <c r="F131" s="23">
        <v>0.86786941508489612</v>
      </c>
      <c r="G131" s="23">
        <v>0.94245420985538031</v>
      </c>
      <c r="H131" s="23">
        <v>0.20590836723863434</v>
      </c>
      <c r="I131" s="23">
        <v>-0.20771607606311654</v>
      </c>
      <c r="J131" s="23">
        <v>0.14502588734064881</v>
      </c>
      <c r="K131" s="23">
        <v>0.14313668498348739</v>
      </c>
      <c r="L131" s="23"/>
    </row>
    <row r="132" spans="1:12">
      <c r="A132" s="13" t="s">
        <v>79</v>
      </c>
      <c r="B132" s="13" t="s">
        <v>133</v>
      </c>
      <c r="C132" s="11" t="s">
        <v>40</v>
      </c>
      <c r="D132" s="23">
        <v>8.981342160698165E-2</v>
      </c>
      <c r="E132" s="23">
        <v>7.1973662251756096E-2</v>
      </c>
      <c r="F132" s="23">
        <v>7.4298612417345505E-2</v>
      </c>
      <c r="G132" s="23">
        <v>0.12101725115412651</v>
      </c>
      <c r="H132" s="23">
        <v>-0.26251880830574781</v>
      </c>
      <c r="I132" s="23">
        <v>8.3155068044240138E-2</v>
      </c>
      <c r="J132" s="23">
        <v>0.12046937623891309</v>
      </c>
      <c r="K132" s="23">
        <v>-6.6574876488215765E-3</v>
      </c>
      <c r="L132" s="23"/>
    </row>
    <row r="133" spans="1:12">
      <c r="A133" s="13" t="s">
        <v>79</v>
      </c>
      <c r="B133" s="13" t="s">
        <v>134</v>
      </c>
      <c r="C133" s="11" t="s">
        <v>41</v>
      </c>
      <c r="D133" s="23">
        <v>0.4030345935802136</v>
      </c>
      <c r="E133" s="23">
        <v>0.45605548090141018</v>
      </c>
      <c r="F133" s="23">
        <v>0.49827986404708613</v>
      </c>
      <c r="G133" s="23">
        <v>0.39880984685717202</v>
      </c>
      <c r="H133" s="23">
        <v>0.12697422758609064</v>
      </c>
      <c r="I133" s="23">
        <v>6.9947330213304917E-2</v>
      </c>
      <c r="J133" s="23">
        <v>-2.091795849567548E-2</v>
      </c>
      <c r="K133" s="23">
        <v>1.8043845395020384E-2</v>
      </c>
      <c r="L133" s="23"/>
    </row>
    <row r="134" spans="1:12">
      <c r="A134" s="13" t="s">
        <v>79</v>
      </c>
      <c r="B134" s="13" t="s">
        <v>135</v>
      </c>
      <c r="C134" s="11" t="s">
        <v>42</v>
      </c>
      <c r="D134" s="23">
        <v>0.14774340626800042</v>
      </c>
      <c r="E134" s="23">
        <v>9.2640115854922059E-2</v>
      </c>
      <c r="F134" s="23">
        <v>0.12738557497479996</v>
      </c>
      <c r="G134" s="23">
        <v>6.8375859484472251E-2</v>
      </c>
      <c r="H134" s="23">
        <v>1.0116744144538824E-2</v>
      </c>
      <c r="I134" s="23">
        <v>0.15181547187392011</v>
      </c>
      <c r="J134" s="23">
        <v>0.1002284681966772</v>
      </c>
      <c r="K134" s="23">
        <v>-2.1328249747450061E-2</v>
      </c>
      <c r="L134" s="23"/>
    </row>
    <row r="135" spans="1:12">
      <c r="A135" s="13" t="s">
        <v>79</v>
      </c>
      <c r="B135" s="13" t="s">
        <v>136</v>
      </c>
      <c r="C135" s="11" t="s">
        <v>43</v>
      </c>
      <c r="D135" s="23">
        <v>1.2457802632951569</v>
      </c>
      <c r="E135" s="23">
        <v>1.3979963029140183</v>
      </c>
      <c r="F135" s="23">
        <v>1.3924405694448441</v>
      </c>
      <c r="G135" s="23">
        <v>1.4218928291769453</v>
      </c>
      <c r="H135" s="23">
        <v>0.13437583125161914</v>
      </c>
      <c r="I135" s="23">
        <v>0.12393696702437826</v>
      </c>
      <c r="J135" s="23">
        <v>0.11654678222030053</v>
      </c>
      <c r="K135" s="23">
        <v>0.14998227054725335</v>
      </c>
      <c r="L135" s="23"/>
    </row>
    <row r="136" spans="1:12">
      <c r="A136" s="13" t="s">
        <v>79</v>
      </c>
      <c r="B136" s="13" t="s">
        <v>137</v>
      </c>
      <c r="C136" s="11" t="s">
        <v>44</v>
      </c>
      <c r="D136" s="23">
        <v>2.0733568733536361</v>
      </c>
      <c r="E136" s="23">
        <v>2.2102312024874902</v>
      </c>
      <c r="F136" s="23">
        <v>2.4534330679928305</v>
      </c>
      <c r="G136" s="23">
        <v>2.562790755959012</v>
      </c>
      <c r="H136" s="23">
        <v>0.11423212363035228</v>
      </c>
      <c r="I136" s="23">
        <v>0.13531855934853734</v>
      </c>
      <c r="J136" s="23">
        <v>6.0493055849526967E-2</v>
      </c>
      <c r="K136" s="23">
        <v>5.2847906816361062E-2</v>
      </c>
      <c r="L136" s="23"/>
    </row>
    <row r="137" spans="1:12">
      <c r="A137" s="13" t="s">
        <v>79</v>
      </c>
      <c r="B137" s="13" t="s">
        <v>138</v>
      </c>
      <c r="C137" s="11" t="s">
        <v>45</v>
      </c>
      <c r="D137" s="23">
        <v>0.94416142179116802</v>
      </c>
      <c r="E137" s="23">
        <v>1.0226945635663014</v>
      </c>
      <c r="F137" s="23">
        <v>1.0575401621179088</v>
      </c>
      <c r="G137" s="23">
        <v>1.0956075575569899</v>
      </c>
      <c r="H137" s="23">
        <v>0.18497590366625397</v>
      </c>
      <c r="I137" s="23">
        <v>0.15375476901099605</v>
      </c>
      <c r="J137" s="23">
        <v>8.8353960433154105E-2</v>
      </c>
      <c r="K137" s="23">
        <v>0.12081138750565582</v>
      </c>
      <c r="L137" s="23"/>
    </row>
    <row r="138" spans="1:12">
      <c r="A138" s="13" t="s">
        <v>79</v>
      </c>
      <c r="B138" s="13" t="s">
        <v>139</v>
      </c>
      <c r="C138" s="11" t="s">
        <v>46</v>
      </c>
      <c r="D138" s="23">
        <v>0.92419786875585463</v>
      </c>
      <c r="E138" s="23">
        <v>0.96849047582324366</v>
      </c>
      <c r="F138" s="23">
        <v>1.0863627433019771</v>
      </c>
      <c r="G138" s="23">
        <v>1.1844090812645873</v>
      </c>
      <c r="H138" s="23">
        <v>0.13372942330124096</v>
      </c>
      <c r="I138" s="23">
        <v>0.12980951646487238</v>
      </c>
      <c r="J138" s="23">
        <v>0.1538772996036013</v>
      </c>
      <c r="K138" s="23">
        <v>0.19636537237428389</v>
      </c>
      <c r="L138" s="23"/>
    </row>
    <row r="139" spans="1:12">
      <c r="A139" s="13" t="s">
        <v>79</v>
      </c>
      <c r="B139" s="13" t="s">
        <v>140</v>
      </c>
      <c r="C139" s="11" t="s">
        <v>47</v>
      </c>
      <c r="D139" s="23">
        <v>0.41429286772590296</v>
      </c>
      <c r="E139" s="23">
        <v>0.46743526082690506</v>
      </c>
      <c r="F139" s="23">
        <v>0.49918286249982508</v>
      </c>
      <c r="G139" s="23">
        <v>0.56361059927654011</v>
      </c>
      <c r="H139" s="23">
        <v>8.2651840962658124E-2</v>
      </c>
      <c r="I139" s="23">
        <v>3.6832347631877101E-2</v>
      </c>
      <c r="J139" s="23">
        <v>0.10400313422602807</v>
      </c>
      <c r="K139" s="23">
        <v>0.11242301731384187</v>
      </c>
      <c r="L139" s="23"/>
    </row>
    <row r="140" spans="1:12">
      <c r="A140" s="13" t="s">
        <v>79</v>
      </c>
      <c r="B140" s="13" t="s">
        <v>141</v>
      </c>
      <c r="C140" s="11" t="s">
        <v>48</v>
      </c>
      <c r="D140" s="23">
        <v>0.33833105890579357</v>
      </c>
      <c r="E140" s="23">
        <v>0.38535820479464783</v>
      </c>
      <c r="F140" s="23">
        <v>0.40373616707040205</v>
      </c>
      <c r="G140" s="23">
        <v>0.54692102314529567</v>
      </c>
      <c r="H140" s="23">
        <v>8.0092931981458712E-2</v>
      </c>
      <c r="I140" s="23">
        <v>7.432865638357182E-2</v>
      </c>
      <c r="J140" s="23">
        <v>0.12215933830994218</v>
      </c>
      <c r="K140" s="23">
        <v>8.4730032210514825E-2</v>
      </c>
      <c r="L140" s="23"/>
    </row>
    <row r="141" spans="1:12">
      <c r="A141" s="13" t="s">
        <v>79</v>
      </c>
      <c r="B141" s="13" t="s">
        <v>142</v>
      </c>
      <c r="C141" s="11" t="s">
        <v>49</v>
      </c>
      <c r="D141" s="23">
        <v>0.13915155391104411</v>
      </c>
      <c r="E141" s="23">
        <v>0.151283868505697</v>
      </c>
      <c r="F141" s="23">
        <v>0.16658734363634731</v>
      </c>
      <c r="G141" s="23">
        <v>0.14332235705059398</v>
      </c>
      <c r="H141" s="23">
        <v>0.14511290789213224</v>
      </c>
      <c r="I141" s="23">
        <v>0.17651342279265739</v>
      </c>
      <c r="J141" s="23">
        <v>5.1060084950475489E-2</v>
      </c>
      <c r="K141" s="23">
        <v>8.0207215238233848E-2</v>
      </c>
      <c r="L141" s="23"/>
    </row>
    <row r="142" spans="1:12">
      <c r="A142" s="13" t="s">
        <v>79</v>
      </c>
      <c r="B142" s="13" t="s">
        <v>143</v>
      </c>
      <c r="C142" s="11" t="s">
        <v>50</v>
      </c>
      <c r="D142" s="23">
        <v>0.58782951071560041</v>
      </c>
      <c r="E142" s="23">
        <v>0.59851486987254399</v>
      </c>
      <c r="F142" s="23">
        <v>0.79079609847923205</v>
      </c>
      <c r="G142" s="23">
        <v>0.87341649207031957</v>
      </c>
      <c r="H142" s="23">
        <v>0.14939686401297503</v>
      </c>
      <c r="I142" s="23">
        <v>0.11482758719210978</v>
      </c>
      <c r="J142" s="23">
        <v>0.1023730168451318</v>
      </c>
      <c r="K142" s="23">
        <v>8.9550582064908221E-2</v>
      </c>
      <c r="L142" s="23"/>
    </row>
    <row r="143" spans="1:12">
      <c r="A143" s="13" t="s">
        <v>79</v>
      </c>
      <c r="B143" s="13" t="s">
        <v>144</v>
      </c>
      <c r="C143" s="11" t="s">
        <v>51</v>
      </c>
      <c r="D143" s="23">
        <v>0.38969831643934583</v>
      </c>
      <c r="E143" s="23">
        <v>0.46554220817661041</v>
      </c>
      <c r="F143" s="23">
        <v>0.43659387953432099</v>
      </c>
      <c r="G143" s="23">
        <v>0.44416542165993833</v>
      </c>
      <c r="H143" s="23">
        <v>0.14401941896359219</v>
      </c>
      <c r="I143" s="23">
        <v>4.2337197900444136E-2</v>
      </c>
      <c r="J143" s="23">
        <v>5.1235265729226574E-4</v>
      </c>
      <c r="K143" s="23">
        <v>-3.9310425209531982E-3</v>
      </c>
      <c r="L143" s="23"/>
    </row>
    <row r="144" spans="1:12">
      <c r="A144" s="13" t="s">
        <v>79</v>
      </c>
      <c r="B144" s="13" t="s">
        <v>145</v>
      </c>
      <c r="C144" s="11" t="s">
        <v>52</v>
      </c>
      <c r="D144" s="23">
        <v>4.054258866323128E-2</v>
      </c>
      <c r="E144" s="23">
        <v>3.3125371360665477E-2</v>
      </c>
      <c r="F144" s="23">
        <v>6.2080559725030168E-2</v>
      </c>
      <c r="G144" s="23">
        <v>8.7771102739028606E-2</v>
      </c>
      <c r="H144" s="23">
        <v>0.2540542588663231</v>
      </c>
      <c r="I144" s="23">
        <v>0.40578579916815211</v>
      </c>
      <c r="J144" s="23">
        <v>0.26940567379590918</v>
      </c>
      <c r="K144" s="23">
        <v>0.26356786477955402</v>
      </c>
      <c r="L144" s="23"/>
    </row>
    <row r="145" spans="1:12">
      <c r="A145" s="13" t="s">
        <v>79</v>
      </c>
      <c r="B145" s="13" t="s">
        <v>146</v>
      </c>
      <c r="C145" s="11" t="s">
        <v>53</v>
      </c>
      <c r="D145" s="23">
        <v>0.61045643957747842</v>
      </c>
      <c r="E145" s="23">
        <v>0.66309781212536389</v>
      </c>
      <c r="F145" s="23">
        <v>0.57418271728041592</v>
      </c>
      <c r="G145" s="23">
        <v>0.66034896646327046</v>
      </c>
      <c r="H145" s="23">
        <v>4.2521077623800758E-2</v>
      </c>
      <c r="I145" s="23">
        <v>-2.1003703545127591E-2</v>
      </c>
      <c r="J145" s="23">
        <v>6.2918456167152345E-2</v>
      </c>
      <c r="K145" s="23">
        <v>-1.2910340097440992E-2</v>
      </c>
      <c r="L145" s="23"/>
    </row>
    <row r="146" spans="1:12">
      <c r="A146" s="13" t="s">
        <v>79</v>
      </c>
      <c r="B146" s="13" t="s">
        <v>147</v>
      </c>
      <c r="C146" s="11" t="s">
        <v>54</v>
      </c>
      <c r="D146" s="23">
        <v>0.18837266505577821</v>
      </c>
      <c r="E146" s="23">
        <v>0.19062910928091908</v>
      </c>
      <c r="F146" s="23">
        <v>0.27505087169333992</v>
      </c>
      <c r="G146" s="23">
        <v>0.28019603475161509</v>
      </c>
      <c r="H146" s="23">
        <v>0.19737241908179359</v>
      </c>
      <c r="I146" s="23">
        <v>0.20139802062426465</v>
      </c>
      <c r="J146" s="23">
        <v>0.15503492273002256</v>
      </c>
      <c r="K146" s="23">
        <v>0.11876438702012326</v>
      </c>
      <c r="L146" s="23"/>
    </row>
    <row r="147" spans="1:12">
      <c r="A147" s="13" t="s">
        <v>79</v>
      </c>
      <c r="B147" s="13" t="s">
        <v>148</v>
      </c>
      <c r="C147" s="11" t="s">
        <v>55</v>
      </c>
      <c r="D147" s="23">
        <v>0.89888091143529802</v>
      </c>
      <c r="E147" s="23">
        <v>0.88476006258174134</v>
      </c>
      <c r="F147" s="23">
        <v>1.1087575054758798</v>
      </c>
      <c r="G147" s="23">
        <v>1.1635664003095745</v>
      </c>
      <c r="H147" s="23">
        <v>9.9623877281918419E-2</v>
      </c>
      <c r="I147" s="23">
        <v>0.16995618055810202</v>
      </c>
      <c r="J147" s="23">
        <v>6.7313875226288289E-2</v>
      </c>
      <c r="K147" s="23">
        <v>6.529094042316963E-2</v>
      </c>
      <c r="L147" s="23"/>
    </row>
    <row r="148" spans="1:12">
      <c r="A148" s="13" t="s">
        <v>79</v>
      </c>
      <c r="B148" s="13" t="s">
        <v>149</v>
      </c>
      <c r="C148" s="11" t="s">
        <v>56</v>
      </c>
      <c r="D148" s="23">
        <v>1.8347122766273143</v>
      </c>
      <c r="E148" s="23">
        <v>2.0307460231162091</v>
      </c>
      <c r="F148" s="23">
        <v>2.1721698873960706</v>
      </c>
      <c r="G148" s="23">
        <v>2.2034872927391924</v>
      </c>
      <c r="H148" s="23">
        <v>0.17065162462636818</v>
      </c>
      <c r="I148" s="23">
        <v>0.20086537892723436</v>
      </c>
      <c r="J148" s="23">
        <v>6.9715825221989949E-2</v>
      </c>
      <c r="K148" s="23">
        <v>-2.0130793656943508E-3</v>
      </c>
      <c r="L148" s="23"/>
    </row>
    <row r="149" spans="1:12">
      <c r="A149" s="13" t="s">
        <v>79</v>
      </c>
      <c r="B149" s="13" t="s">
        <v>150</v>
      </c>
      <c r="C149" s="11" t="s">
        <v>57</v>
      </c>
      <c r="D149" s="23">
        <v>1.8566448174748269</v>
      </c>
      <c r="E149" s="23">
        <v>2.1945818544254565</v>
      </c>
      <c r="F149" s="23">
        <v>2.3880112014244546</v>
      </c>
      <c r="G149" s="23">
        <v>2.5319199860711117</v>
      </c>
      <c r="H149" s="23">
        <v>0.24578778417869554</v>
      </c>
      <c r="I149" s="23">
        <v>0.25051809828078936</v>
      </c>
      <c r="J149" s="23">
        <v>0.20211680155196599</v>
      </c>
      <c r="K149" s="23">
        <v>0.21032667193747068</v>
      </c>
      <c r="L149" s="23"/>
    </row>
    <row r="150" spans="1:12">
      <c r="A150" s="13" t="s">
        <v>79</v>
      </c>
      <c r="B150" s="13" t="s">
        <v>151</v>
      </c>
      <c r="C150" s="11" t="s">
        <v>58</v>
      </c>
      <c r="D150" s="23">
        <v>0.79500874318386683</v>
      </c>
      <c r="E150" s="23">
        <v>1.0090174129353233</v>
      </c>
      <c r="F150" s="23">
        <v>1.1454178712668206</v>
      </c>
      <c r="G150" s="23">
        <v>1.8528656212471935</v>
      </c>
      <c r="H150" s="23">
        <v>0.22062308272748826</v>
      </c>
      <c r="I150" s="23">
        <v>0.22367728664370456</v>
      </c>
      <c r="J150" s="23">
        <v>0.1207005300510918</v>
      </c>
      <c r="K150" s="23">
        <v>0.16903771516090293</v>
      </c>
      <c r="L150" s="23"/>
    </row>
    <row r="151" spans="1:12">
      <c r="A151" s="13" t="s">
        <v>79</v>
      </c>
      <c r="B151" s="13" t="s">
        <v>152</v>
      </c>
      <c r="C151" s="11" t="s">
        <v>59</v>
      </c>
      <c r="D151" s="23">
        <v>0.4133399274165982</v>
      </c>
      <c r="E151" s="23">
        <v>0.42146542827657379</v>
      </c>
      <c r="F151" s="23">
        <v>0.35115434434764942</v>
      </c>
      <c r="G151" s="23">
        <v>0.53469264635118541</v>
      </c>
      <c r="H151" s="23">
        <v>7.2677949337076442E-2</v>
      </c>
      <c r="I151" s="23">
        <v>0.15816105729218682</v>
      </c>
      <c r="J151" s="23">
        <v>0.21813171462677469</v>
      </c>
      <c r="K151" s="23">
        <v>0.26648089229156041</v>
      </c>
      <c r="L151" s="23"/>
    </row>
    <row r="152" spans="1:12">
      <c r="A152" s="13" t="s">
        <v>79</v>
      </c>
      <c r="B152" s="13" t="s">
        <v>153</v>
      </c>
      <c r="C152" s="11" t="s">
        <v>60</v>
      </c>
      <c r="D152" s="23">
        <v>0.59309059276749099</v>
      </c>
      <c r="E152" s="23">
        <v>0.76038971761986018</v>
      </c>
      <c r="F152" s="23">
        <v>0.73644065761091249</v>
      </c>
      <c r="G152" s="23">
        <v>0.83484498680738783</v>
      </c>
      <c r="H152" s="23">
        <v>0.17545254960440743</v>
      </c>
      <c r="I152" s="23">
        <v>0.19080383846167961</v>
      </c>
      <c r="J152" s="23">
        <v>0.14966359142985336</v>
      </c>
      <c r="K152" s="23">
        <v>0.11701228562005277</v>
      </c>
      <c r="L152" s="23"/>
    </row>
    <row r="153" spans="1:12">
      <c r="A153" s="13" t="s">
        <v>79</v>
      </c>
      <c r="B153" s="13" t="s">
        <v>154</v>
      </c>
      <c r="C153" s="11" t="s">
        <v>61</v>
      </c>
      <c r="D153" s="23">
        <v>1.9859137208564457</v>
      </c>
      <c r="E153" s="23">
        <v>2.2387209916878872</v>
      </c>
      <c r="F153" s="23">
        <v>1.9330260694224399</v>
      </c>
      <c r="G153" s="23">
        <v>1.6906776753049988</v>
      </c>
      <c r="H153" s="23">
        <v>8.6322906751567272E-2</v>
      </c>
      <c r="I153" s="23">
        <v>-2.1981453899005427E-3</v>
      </c>
      <c r="J153" s="23">
        <v>-0.11743981209630065</v>
      </c>
      <c r="K153" s="23">
        <v>-4.1868371457078453E-2</v>
      </c>
      <c r="L153" s="23"/>
    </row>
    <row r="154" spans="1:12">
      <c r="A154" s="13" t="s">
        <v>79</v>
      </c>
      <c r="B154" s="13" t="s">
        <v>155</v>
      </c>
      <c r="C154" s="11" t="s">
        <v>62</v>
      </c>
      <c r="D154" s="23">
        <v>1.0850847085742943</v>
      </c>
      <c r="E154" s="23">
        <v>1.1915485718481533</v>
      </c>
      <c r="F154" s="23">
        <v>1.3013992885109493</v>
      </c>
      <c r="G154" s="23">
        <v>1.6809134197389406</v>
      </c>
      <c r="H154" s="23">
        <v>0.10218986273337677</v>
      </c>
      <c r="I154" s="23">
        <v>0.13704873093961867</v>
      </c>
      <c r="J154" s="23">
        <v>0.13058207866156193</v>
      </c>
      <c r="K154" s="23">
        <v>8.0281211674545272E-2</v>
      </c>
      <c r="L154" s="23"/>
    </row>
    <row r="155" spans="1:12">
      <c r="A155" s="13" t="s">
        <v>79</v>
      </c>
      <c r="B155" s="13" t="s">
        <v>156</v>
      </c>
      <c r="C155" s="11" t="s">
        <v>63</v>
      </c>
      <c r="D155" s="23">
        <v>2.430794326519643</v>
      </c>
      <c r="E155" s="23">
        <v>2.3964867412382755</v>
      </c>
      <c r="F155" s="23">
        <v>2.5607782081361812</v>
      </c>
      <c r="G155" s="23">
        <v>2.882919571483852</v>
      </c>
      <c r="H155" s="23">
        <v>0.14303688032210918</v>
      </c>
      <c r="I155" s="23">
        <v>0.16957208112793404</v>
      </c>
      <c r="J155" s="23">
        <v>0.12825081663774301</v>
      </c>
      <c r="K155" s="23">
        <v>9.5266829315735782E-2</v>
      </c>
      <c r="L155" s="23"/>
    </row>
    <row r="156" spans="1:12">
      <c r="A156" s="13" t="s">
        <v>79</v>
      </c>
      <c r="B156" s="13" t="s">
        <v>157</v>
      </c>
      <c r="C156" s="11" t="s">
        <v>64</v>
      </c>
      <c r="D156" s="23">
        <v>0.61582856903365457</v>
      </c>
      <c r="E156" s="23">
        <v>0.64905152710251579</v>
      </c>
      <c r="F156" s="23">
        <v>0.74005345003024814</v>
      </c>
      <c r="G156" s="23">
        <v>0.82508652207532862</v>
      </c>
      <c r="H156" s="23">
        <v>0.18286380636111049</v>
      </c>
      <c r="I156" s="23">
        <v>0.17299379014841912</v>
      </c>
      <c r="J156" s="23">
        <v>0.15535218841483342</v>
      </c>
      <c r="K156" s="23">
        <v>0.16327084725318999</v>
      </c>
      <c r="L156" s="23"/>
    </row>
    <row r="157" spans="1:12">
      <c r="A157" s="13" t="s">
        <v>79</v>
      </c>
      <c r="B157" s="13" t="s">
        <v>158</v>
      </c>
      <c r="C157" s="11" t="s">
        <v>65</v>
      </c>
      <c r="D157" s="23">
        <v>0.95742267536522863</v>
      </c>
      <c r="E157" s="23">
        <v>1.4098293700578171</v>
      </c>
      <c r="F157" s="23">
        <v>1.5385115614480187</v>
      </c>
      <c r="G157" s="23">
        <v>1.8085638076229649</v>
      </c>
      <c r="H157" s="23">
        <v>0.18613873912215229</v>
      </c>
      <c r="I157" s="23">
        <v>0.2169025761095586</v>
      </c>
      <c r="J157" s="23">
        <v>0.22467998387179369</v>
      </c>
      <c r="K157" s="23">
        <v>0.26898032604758443</v>
      </c>
      <c r="L157" s="23"/>
    </row>
    <row r="158" spans="1:12">
      <c r="A158" s="13" t="s">
        <v>79</v>
      </c>
      <c r="B158" s="13" t="s">
        <v>159</v>
      </c>
      <c r="C158" s="11" t="s">
        <v>66</v>
      </c>
      <c r="D158" s="23">
        <v>1.380294969699996</v>
      </c>
      <c r="E158" s="23">
        <v>1.6885263839354869</v>
      </c>
      <c r="F158" s="23">
        <v>1.7270097474563904</v>
      </c>
      <c r="G158" s="23">
        <v>2.0455786344721152</v>
      </c>
      <c r="H158" s="23">
        <v>0.16064331128332365</v>
      </c>
      <c r="I158" s="23">
        <v>0.17407478709201404</v>
      </c>
      <c r="J158" s="23">
        <v>0.15052055375876902</v>
      </c>
      <c r="K158" s="23">
        <v>0.13313326412271181</v>
      </c>
      <c r="L158" s="23"/>
    </row>
    <row r="159" spans="1:12">
      <c r="A159" s="13" t="s">
        <v>79</v>
      </c>
      <c r="B159" s="13" t="s">
        <v>160</v>
      </c>
      <c r="C159" s="11" t="s">
        <v>67</v>
      </c>
      <c r="D159" s="23">
        <v>0.93217675164859559</v>
      </c>
      <c r="E159" s="23">
        <v>1.0052109207940039</v>
      </c>
      <c r="F159" s="23">
        <v>0.98651405129603742</v>
      </c>
      <c r="G159" s="23">
        <v>0.8518027533379251</v>
      </c>
      <c r="H159" s="23">
        <v>0.18815432973930241</v>
      </c>
      <c r="I159" s="23">
        <v>9.0189429120677372E-2</v>
      </c>
      <c r="J159" s="23">
        <v>6.002909123967318E-3</v>
      </c>
      <c r="K159" s="23">
        <v>3.5276962048663242E-2</v>
      </c>
      <c r="L159" s="23"/>
    </row>
    <row r="160" spans="1:12">
      <c r="A160" s="13" t="s">
        <v>79</v>
      </c>
      <c r="B160" s="13" t="s">
        <v>161</v>
      </c>
      <c r="C160" s="11" t="s">
        <v>68</v>
      </c>
      <c r="D160" s="23">
        <v>0.7322940815278004</v>
      </c>
      <c r="E160" s="23">
        <v>0.85419949262559425</v>
      </c>
      <c r="F160" s="23">
        <v>0.82548557735412298</v>
      </c>
      <c r="G160" s="23">
        <v>1.1337007815331872</v>
      </c>
      <c r="H160" s="23">
        <v>0.15586772095587775</v>
      </c>
      <c r="I160" s="23">
        <v>7.3593865630435906E-2</v>
      </c>
      <c r="J160" s="23">
        <v>0.13473633876440974</v>
      </c>
      <c r="K160" s="23">
        <v>-3.3371839736575551E-2</v>
      </c>
      <c r="L160" s="23"/>
    </row>
    <row r="161" spans="1:12">
      <c r="A161" s="13" t="s">
        <v>79</v>
      </c>
      <c r="B161" s="13" t="s">
        <v>162</v>
      </c>
      <c r="C161" s="11" t="s">
        <v>69</v>
      </c>
      <c r="D161" s="23">
        <v>0.43593318710218609</v>
      </c>
      <c r="E161" s="23">
        <v>0.56882939882657324</v>
      </c>
      <c r="F161" s="23">
        <v>0.22118919959802383</v>
      </c>
      <c r="G161" s="23">
        <v>0.27011798976612855</v>
      </c>
      <c r="H161" s="23">
        <v>0.18456297858110443</v>
      </c>
      <c r="I161" s="23">
        <v>0.2391175476600719</v>
      </c>
      <c r="J161" s="23">
        <v>0.27374698367423078</v>
      </c>
      <c r="K161" s="23">
        <v>0.28502801218865587</v>
      </c>
      <c r="L161" s="23"/>
    </row>
    <row r="162" spans="1:12">
      <c r="A162" s="13" t="s">
        <v>79</v>
      </c>
      <c r="B162" s="13" t="s">
        <v>163</v>
      </c>
      <c r="C162" s="11" t="s">
        <v>70</v>
      </c>
      <c r="D162" s="23">
        <v>0.62323878729503634</v>
      </c>
      <c r="E162" s="23">
        <v>0.61754341860282658</v>
      </c>
      <c r="F162" s="23">
        <v>0.6857372126126825</v>
      </c>
      <c r="G162" s="23">
        <v>0.67336267642695213</v>
      </c>
      <c r="H162" s="23">
        <v>0.10921919125569798</v>
      </c>
      <c r="I162" s="23">
        <v>0.12025014784301055</v>
      </c>
      <c r="J162" s="23">
        <v>9.8467418079213331E-2</v>
      </c>
      <c r="K162" s="23">
        <v>6.4601483995383457E-2</v>
      </c>
      <c r="L162" s="23"/>
    </row>
    <row r="163" spans="1:12">
      <c r="A163" s="13" t="s">
        <v>79</v>
      </c>
      <c r="B163" s="13" t="s">
        <v>164</v>
      </c>
      <c r="C163" s="11" t="s">
        <v>71</v>
      </c>
      <c r="D163" s="23">
        <v>1.437569887181686</v>
      </c>
      <c r="E163" s="23">
        <v>1.6521184669952236</v>
      </c>
      <c r="F163" s="23">
        <v>1.7697308966529133</v>
      </c>
      <c r="G163" s="23">
        <v>1.8702789778857192</v>
      </c>
      <c r="H163" s="23">
        <v>0.15774912318739956</v>
      </c>
      <c r="I163" s="23">
        <v>0.12565230755416182</v>
      </c>
      <c r="J163" s="23">
        <v>9.7990252655286977E-2</v>
      </c>
      <c r="K163" s="23">
        <v>8.024099590622244E-2</v>
      </c>
      <c r="L163" s="23"/>
    </row>
    <row r="164" spans="1:12">
      <c r="A164" s="13" t="s">
        <v>79</v>
      </c>
      <c r="B164" s="13" t="s">
        <v>165</v>
      </c>
      <c r="C164" s="11" t="s">
        <v>72</v>
      </c>
      <c r="D164" s="23">
        <v>0.78660545346753763</v>
      </c>
      <c r="E164" s="23">
        <v>0.87117062227867237</v>
      </c>
      <c r="F164" s="23">
        <v>1.0227518943656688</v>
      </c>
      <c r="G164" s="23">
        <v>1.0729785869648576</v>
      </c>
      <c r="H164" s="23">
        <v>9.5036264463202763E-2</v>
      </c>
      <c r="I164" s="23">
        <v>8.7861850314603959E-2</v>
      </c>
      <c r="J164" s="23">
        <v>9.7783779728411735E-2</v>
      </c>
      <c r="K164" s="23">
        <v>0.11329344326761318</v>
      </c>
      <c r="L164" s="23"/>
    </row>
    <row r="165" spans="1:12">
      <c r="A165" s="13" t="s">
        <v>79</v>
      </c>
      <c r="B165" s="13" t="s">
        <v>166</v>
      </c>
      <c r="C165" s="11" t="s">
        <v>73</v>
      </c>
      <c r="D165" s="23">
        <v>1.4134792896477506</v>
      </c>
      <c r="E165" s="23">
        <v>1.5286626181747389</v>
      </c>
      <c r="F165" s="23">
        <v>1.4515764928482244</v>
      </c>
      <c r="G165" s="23">
        <v>1.6286225041258919</v>
      </c>
      <c r="H165" s="23">
        <v>0.11140791671732249</v>
      </c>
      <c r="I165" s="23">
        <v>0.12221676132987526</v>
      </c>
      <c r="J165" s="23">
        <v>9.0437464587237823E-2</v>
      </c>
      <c r="K165" s="23">
        <v>7.1460740103670303E-2</v>
      </c>
      <c r="L165" s="23"/>
    </row>
    <row r="166" spans="1:12">
      <c r="A166" s="13" t="s">
        <v>79</v>
      </c>
      <c r="B166" s="13" t="s">
        <v>167</v>
      </c>
      <c r="C166" s="11" t="s">
        <v>74</v>
      </c>
      <c r="D166" s="23">
        <v>1.29923917942051</v>
      </c>
      <c r="E166" s="23">
        <v>1.3683341642630942</v>
      </c>
      <c r="F166" s="23">
        <v>1.6108281267686522</v>
      </c>
      <c r="G166" s="23">
        <v>1.9338936873588113</v>
      </c>
      <c r="H166" s="23">
        <v>0.18316843047680265</v>
      </c>
      <c r="I166" s="23">
        <v>0.20807917124100364</v>
      </c>
      <c r="J166" s="23">
        <v>0.14786435362556763</v>
      </c>
      <c r="K166" s="23">
        <v>0.13550830305504472</v>
      </c>
      <c r="L166" s="23"/>
    </row>
    <row r="167" spans="1:12">
      <c r="A167" s="13" t="s">
        <v>79</v>
      </c>
      <c r="B167" s="13" t="s">
        <v>168</v>
      </c>
      <c r="C167" s="11" t="s">
        <v>75</v>
      </c>
      <c r="D167" s="23">
        <v>1.6070416072113298</v>
      </c>
      <c r="E167" s="23">
        <v>1.7360147227566658</v>
      </c>
      <c r="F167" s="23">
        <v>1.7233968134644699</v>
      </c>
      <c r="G167" s="23">
        <v>1.7890645497984314</v>
      </c>
      <c r="H167" s="23">
        <v>0.17014231564654927</v>
      </c>
      <c r="I167" s="23">
        <v>0.17814567132329615</v>
      </c>
      <c r="J167" s="23">
        <v>8.7203393959642786E-2</v>
      </c>
      <c r="K167" s="23">
        <v>0.12584960404477596</v>
      </c>
      <c r="L167" s="23"/>
    </row>
    <row r="168" spans="1:12">
      <c r="A168" s="13" t="s">
        <v>79</v>
      </c>
      <c r="B168" s="13" t="s">
        <v>169</v>
      </c>
      <c r="C168" s="11" t="s">
        <v>76</v>
      </c>
      <c r="D168" s="23">
        <v>0.23674140538565383</v>
      </c>
      <c r="E168" s="23">
        <v>0.24911367174740778</v>
      </c>
      <c r="F168" s="23">
        <v>0.22970565246309124</v>
      </c>
      <c r="G168" s="23">
        <v>0.32502479064237616</v>
      </c>
      <c r="H168" s="23">
        <v>0.10784502796358136</v>
      </c>
      <c r="I168" s="23">
        <v>5.415245084365098E-2</v>
      </c>
      <c r="J168" s="23">
        <v>0.12433185585078235</v>
      </c>
      <c r="K168" s="23">
        <v>6.7768011504934764E-2</v>
      </c>
      <c r="L168" s="23"/>
    </row>
    <row r="169" spans="1:12">
      <c r="A169" s="13" t="s">
        <v>79</v>
      </c>
      <c r="B169" s="13" t="s">
        <v>170</v>
      </c>
      <c r="C169" s="11" t="s">
        <v>77</v>
      </c>
      <c r="D169" s="23">
        <v>0.80455120457134932</v>
      </c>
      <c r="E169" s="23">
        <v>0.89824336031669805</v>
      </c>
      <c r="F169" s="23">
        <v>0.92214098640109876</v>
      </c>
      <c r="G169" s="23">
        <v>1.0086420096882802</v>
      </c>
      <c r="H169" s="23">
        <v>0.18170052289790278</v>
      </c>
      <c r="I169" s="23">
        <v>0.1194910618845773</v>
      </c>
      <c r="J169" s="23">
        <v>8.5309191695998002E-2</v>
      </c>
      <c r="K169" s="23">
        <v>4.6895201874535046E-2</v>
      </c>
      <c r="L169" s="23"/>
    </row>
    <row r="170" spans="1:12">
      <c r="A170" s="13" t="s">
        <v>79</v>
      </c>
      <c r="B170" s="13" t="s">
        <v>171</v>
      </c>
      <c r="C170" s="11" t="s">
        <v>78</v>
      </c>
      <c r="D170" s="23">
        <v>0.29011707669297027</v>
      </c>
      <c r="E170" s="23">
        <v>0.26886962765200206</v>
      </c>
      <c r="F170" s="23">
        <v>0.33331554561505677</v>
      </c>
      <c r="G170" s="23">
        <v>0.34774447850841517</v>
      </c>
      <c r="H170" s="23">
        <v>6.3609262984166276E-2</v>
      </c>
      <c r="I170" s="23">
        <v>7.6514243388950673E-2</v>
      </c>
      <c r="J170" s="23">
        <v>0.10182153968942644</v>
      </c>
      <c r="K170" s="23">
        <v>0.12575861853219045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workbookViewId="0"/>
  </sheetViews>
  <sheetFormatPr defaultRowHeight="13.8"/>
  <cols>
    <col min="1" max="1" width="2.5" customWidth="1"/>
    <col min="2" max="2" width="9.796875" customWidth="1"/>
    <col min="4" max="4" width="7.19921875" customWidth="1"/>
    <col min="5" max="5" width="1.296875" customWidth="1"/>
    <col min="17" max="17" width="6.8984375" customWidth="1"/>
    <col min="20" max="20" width="10.796875" customWidth="1"/>
    <col min="21" max="21" width="5.5" customWidth="1"/>
  </cols>
  <sheetData>
    <row r="1" spans="1:2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</row>
    <row r="9" spans="1:2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</row>
    <row r="10" spans="1:2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</row>
    <row r="11" spans="1:2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1:2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 t="s">
        <v>176</v>
      </c>
      <c r="S19" s="38"/>
      <c r="T19" s="38"/>
      <c r="U19" s="38"/>
      <c r="V19" s="38"/>
    </row>
    <row r="20" spans="1:2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 t="s">
        <v>177</v>
      </c>
      <c r="S20" s="38"/>
      <c r="T20" s="38"/>
      <c r="U20" s="38"/>
      <c r="V20" s="38"/>
    </row>
    <row r="21" spans="1:2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 t="s">
        <v>178</v>
      </c>
      <c r="S21" s="38"/>
      <c r="T21" s="38"/>
      <c r="U21" s="38"/>
      <c r="V21" s="38"/>
    </row>
    <row r="22" spans="1:2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 t="s">
        <v>179</v>
      </c>
      <c r="S22" s="38"/>
      <c r="T22" s="38"/>
      <c r="U22" s="38"/>
      <c r="V22" s="38"/>
    </row>
    <row r="23" spans="1:2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>
      <c r="A29" s="38"/>
      <c r="B29" s="39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2">
      <c r="A30" s="38"/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>
      <c r="A31" s="38"/>
      <c r="B31" s="39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2">
      <c r="A32" s="38"/>
      <c r="B32" s="39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1:2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1:2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</sheetData>
  <pageMargins left="0.55118110236220474" right="0.55118110236220474" top="0.55118110236220474" bottom="0.55118110236220474" header="0.31496062992125984" footer="0.31496062992125984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8</xdr:row>
                    <xdr:rowOff>83820</xdr:rowOff>
                  </from>
                  <to>
                    <xdr:col>3</xdr:col>
                    <xdr:colOff>236220</xdr:colOff>
                    <xdr:row>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1</xdr:col>
                    <xdr:colOff>0</xdr:colOff>
                    <xdr:row>10</xdr:row>
                    <xdr:rowOff>106680</xdr:rowOff>
                  </from>
                  <to>
                    <xdr:col>3</xdr:col>
                    <xdr:colOff>236220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autoLine="0" autoPict="0">
                <anchor moveWithCells="1">
                  <from>
                    <xdr:col>0</xdr:col>
                    <xdr:colOff>281940</xdr:colOff>
                    <xdr:row>12</xdr:row>
                    <xdr:rowOff>144780</xdr:rowOff>
                  </from>
                  <to>
                    <xdr:col>3</xdr:col>
                    <xdr:colOff>236220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0</xdr:col>
                    <xdr:colOff>281940</xdr:colOff>
                    <xdr:row>15</xdr:row>
                    <xdr:rowOff>0</xdr:rowOff>
                  </from>
                  <to>
                    <xdr:col>3</xdr:col>
                    <xdr:colOff>236220</xdr:colOff>
                    <xdr:row>16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15240</xdr:rowOff>
                  </from>
                  <to>
                    <xdr:col>3</xdr:col>
                    <xdr:colOff>236220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45720</xdr:rowOff>
                  </from>
                  <to>
                    <xdr:col>3</xdr:col>
                    <xdr:colOff>236220</xdr:colOff>
                    <xdr:row>20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Drop Down 9">
              <controlPr defaultSize="0" autoLine="0" autoPict="0">
                <anchor moveWithCells="1">
                  <from>
                    <xdr:col>1</xdr:col>
                    <xdr:colOff>0</xdr:colOff>
                    <xdr:row>21</xdr:row>
                    <xdr:rowOff>91440</xdr:rowOff>
                  </from>
                  <to>
                    <xdr:col>3</xdr:col>
                    <xdr:colOff>236220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Drop Down 10">
              <controlPr defaultSize="0" autoLine="0" autoPict="0">
                <anchor moveWithCells="1">
                  <from>
                    <xdr:col>0</xdr:col>
                    <xdr:colOff>281940</xdr:colOff>
                    <xdr:row>23</xdr:row>
                    <xdr:rowOff>121920</xdr:rowOff>
                  </from>
                  <to>
                    <xdr:col>3</xdr:col>
                    <xdr:colOff>236220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2</xdr:col>
                    <xdr:colOff>662940</xdr:colOff>
                    <xdr:row>3</xdr:row>
                    <xdr:rowOff>0</xdr:rowOff>
                  </from>
                  <to>
                    <xdr:col>5</xdr:col>
                    <xdr:colOff>312420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2</xdr:col>
                    <xdr:colOff>670560</xdr:colOff>
                    <xdr:row>4</xdr:row>
                    <xdr:rowOff>83820</xdr:rowOff>
                  </from>
                  <to>
                    <xdr:col>5</xdr:col>
                    <xdr:colOff>320040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List Box 16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53340</xdr:rowOff>
                  </from>
                  <to>
                    <xdr:col>2</xdr:col>
                    <xdr:colOff>220980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Drop Down 17">
              <controlPr defaultSize="0" autoLine="0" autoPict="0">
                <anchor moveWithCells="1">
                  <from>
                    <xdr:col>1</xdr:col>
                    <xdr:colOff>0</xdr:colOff>
                    <xdr:row>26</xdr:row>
                    <xdr:rowOff>22860</xdr:rowOff>
                  </from>
                  <to>
                    <xdr:col>3</xdr:col>
                    <xdr:colOff>236220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>
                  <from>
                    <xdr:col>1</xdr:col>
                    <xdr:colOff>7620</xdr:colOff>
                    <xdr:row>28</xdr:row>
                    <xdr:rowOff>68580</xdr:rowOff>
                  </from>
                  <to>
                    <xdr:col>3</xdr:col>
                    <xdr:colOff>243840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defaultSize="0" autoLine="0" autoPict="0">
                <anchor moveWithCells="1">
                  <from>
                    <xdr:col>1</xdr:col>
                    <xdr:colOff>0</xdr:colOff>
                    <xdr:row>30</xdr:row>
                    <xdr:rowOff>129540</xdr:rowOff>
                  </from>
                  <to>
                    <xdr:col>3</xdr:col>
                    <xdr:colOff>236220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defaultSize="0" autoLine="0" autoPict="0">
                <anchor moveWithCells="1">
                  <from>
                    <xdr:col>0</xdr:col>
                    <xdr:colOff>274320</xdr:colOff>
                    <xdr:row>32</xdr:row>
                    <xdr:rowOff>175260</xdr:rowOff>
                  </from>
                  <to>
                    <xdr:col>3</xdr:col>
                    <xdr:colOff>236220</xdr:colOff>
                    <xdr:row>34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Drop Down 23">
              <controlPr defaultSize="0" autoLine="0" autoPict="0">
                <anchor moveWithCells="1">
                  <from>
                    <xdr:col>0</xdr:col>
                    <xdr:colOff>274320</xdr:colOff>
                    <xdr:row>35</xdr:row>
                    <xdr:rowOff>30480</xdr:rowOff>
                  </from>
                  <to>
                    <xdr:col>3</xdr:col>
                    <xdr:colOff>236220</xdr:colOff>
                    <xdr:row>36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Grunnur</vt:lpstr>
      <vt:lpstr>Gögn</vt:lpstr>
      <vt:lpstr>Graf</vt:lpstr>
      <vt:lpstr>Graf!Print_Area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Sólveig Sjöfn Ragnarsdóttir</cp:lastModifiedBy>
  <cp:lastPrinted>2014-10-30T16:14:17Z</cp:lastPrinted>
  <dcterms:created xsi:type="dcterms:W3CDTF">2014-10-20T14:46:53Z</dcterms:created>
  <dcterms:modified xsi:type="dcterms:W3CDTF">2014-10-31T11:39:14Z</dcterms:modified>
</cp:coreProperties>
</file>